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all\2011\new\"/>
    </mc:Choice>
  </mc:AlternateContent>
  <xr:revisionPtr revIDLastSave="0" documentId="8_{756A2489-DEE9-4BEB-A4C1-E91F8C420E80}" xr6:coauthVersionLast="47" xr6:coauthVersionMax="47" xr10:uidLastSave="{00000000-0000-0000-0000-000000000000}"/>
  <bookViews>
    <workbookView xWindow="-120" yWindow="-120" windowWidth="24240" windowHeight="13140"/>
  </bookViews>
  <sheets>
    <sheet name="業務月報表紙" sheetId="2" r:id="rId1"/>
    <sheet name="業務月報目次 " sheetId="3" r:id="rId2"/>
    <sheet name="業務月報利用上の留意事項 " sheetId="4" r:id="rId3"/>
    <sheet name="収集データ量（合計） " sheetId="5" r:id="rId4"/>
    <sheet name="収集データ量_首都圏" sheetId="6" r:id="rId5"/>
    <sheet name="収集データ量_近畿圏" sheetId="7" r:id="rId6"/>
    <sheet name="収集データ量_中京圏" sheetId="8" r:id="rId7"/>
    <sheet name="収集データ量_九州地域" sheetId="9" r:id="rId8"/>
    <sheet name="和4" sheetId="82" r:id="rId9"/>
    <sheet name="和42" sheetId="83" r:id="rId10"/>
    <sheet name="和3" sheetId="84" r:id="rId11"/>
    <sheet name="和32" sheetId="85" r:id="rId12"/>
    <sheet name="和33" sheetId="86" r:id="rId13"/>
    <sheet name="和3未" sheetId="87" r:id="rId14"/>
    <sheet name="乳21" sheetId="88" r:id="rId15"/>
    <sheet name="乳22" sheetId="89" r:id="rId16"/>
    <sheet name="乳23" sheetId="90" r:id="rId17"/>
    <sheet name="乳2未" sheetId="91" r:id="rId18"/>
    <sheet name="交雑31" sheetId="92" r:id="rId19"/>
    <sheet name="交雑32" sheetId="93" r:id="rId20"/>
    <sheet name="交雑33" sheetId="94" r:id="rId21"/>
    <sheet name="交雑未" sheetId="95" r:id="rId22"/>
    <sheet name="牛ｾｯﾄ" sheetId="96" r:id="rId23"/>
    <sheet name="輸入牛" sheetId="97" r:id="rId24"/>
    <sheet name="輸入牛2" sheetId="98" r:id="rId25"/>
    <sheet name="豚" sheetId="99" r:id="rId26"/>
    <sheet name="豚2" sheetId="100" r:id="rId27"/>
    <sheet name="豚ﾌﾛｰｽﾞﾝ" sheetId="101" r:id="rId28"/>
    <sheet name="輸入豚" sheetId="102" r:id="rId29"/>
    <sheet name="輸入豚2" sheetId="103" r:id="rId30"/>
    <sheet name="近和41" sheetId="104" r:id="rId31"/>
    <sheet name="近和42" sheetId="105" r:id="rId32"/>
    <sheet name="近和31" sheetId="106" r:id="rId33"/>
    <sheet name="近和32" sheetId="107" r:id="rId34"/>
    <sheet name="近和33" sheetId="108" r:id="rId35"/>
    <sheet name="近和3未" sheetId="109" r:id="rId36"/>
    <sheet name="近乳21" sheetId="110" r:id="rId37"/>
    <sheet name="近乳22" sheetId="111" r:id="rId38"/>
    <sheet name="近乳23" sheetId="112" r:id="rId39"/>
    <sheet name="近乳2未" sheetId="113" r:id="rId40"/>
    <sheet name="近交雑31" sheetId="114" r:id="rId41"/>
    <sheet name="近交雑32" sheetId="115" r:id="rId42"/>
    <sheet name="近交雑33" sheetId="116" r:id="rId43"/>
    <sheet name="近交雑3未" sheetId="117" r:id="rId44"/>
    <sheet name="近牛ｾｯﾄ" sheetId="118" r:id="rId45"/>
    <sheet name="近輸入牛1" sheetId="119" r:id="rId46"/>
    <sheet name="近輸入牛2" sheetId="120" r:id="rId47"/>
    <sheet name="近豚1" sheetId="121" r:id="rId48"/>
    <sheet name="近豚2" sheetId="122" r:id="rId49"/>
    <sheet name="近豚ﾌﾛｰｽﾞﾝ" sheetId="123" r:id="rId50"/>
    <sheet name="近輸入豚1" sheetId="124" r:id="rId51"/>
    <sheet name="近輸入豚2" sheetId="125" r:id="rId52"/>
    <sheet name="中和31" sheetId="126" r:id="rId53"/>
    <sheet name="中和32" sheetId="127" r:id="rId54"/>
    <sheet name="中和3未" sheetId="128" r:id="rId55"/>
    <sheet name="中乳21未" sheetId="129" r:id="rId56"/>
    <sheet name="中乳2未" sheetId="130" r:id="rId57"/>
    <sheet name="中交雑31" sheetId="131" r:id="rId58"/>
    <sheet name="中交雑32" sheetId="132" r:id="rId59"/>
    <sheet name="中牛ｾｯﾄ" sheetId="133" r:id="rId60"/>
    <sheet name="中輸入牛1" sheetId="134" r:id="rId61"/>
    <sheet name="中輸入牛2" sheetId="135" r:id="rId62"/>
    <sheet name="中輸入牛3" sheetId="136" r:id="rId63"/>
    <sheet name="中豚1" sheetId="137" r:id="rId64"/>
    <sheet name="中豚2" sheetId="138" r:id="rId65"/>
    <sheet name="中豚ﾌﾛｰｽﾞﾝ" sheetId="139" r:id="rId66"/>
    <sheet name="中輸入豚" sheetId="140" r:id="rId67"/>
    <sheet name="九和31" sheetId="141" r:id="rId68"/>
    <sheet name="九和32" sheetId="142" r:id="rId69"/>
    <sheet name="九和33" sheetId="143" r:id="rId70"/>
    <sheet name="九乳21" sheetId="144" r:id="rId71"/>
    <sheet name="九乳22" sheetId="145" r:id="rId72"/>
    <sheet name="九乳23" sheetId="146" r:id="rId73"/>
    <sheet name="九交雑31" sheetId="147" r:id="rId74"/>
    <sheet name="九交雑32" sheetId="148" r:id="rId75"/>
    <sheet name="九交雑33" sheetId="149" r:id="rId76"/>
    <sheet name="九牛ｾｯﾄ" sheetId="150" r:id="rId77"/>
    <sheet name="九豚1" sheetId="151" r:id="rId78"/>
    <sheet name="九豚2" sheetId="152" r:id="rId79"/>
    <sheet name="取扱量" sheetId="153" r:id="rId80"/>
    <sheet name="裏表紙" sheetId="154" r:id="rId81"/>
  </sheets>
  <externalReferences>
    <externalReference r:id="rId82"/>
    <externalReference r:id="rId83"/>
  </externalReferences>
  <definedNames>
    <definedName name="_xlnm._FilterDatabase" localSheetId="44" hidden="1">近牛ｾｯﾄ!$B$5:$T$36</definedName>
    <definedName name="Base_Year">'[1]2007'!$C$5</definedName>
    <definedName name="D_Sht" localSheetId="80">#REF!</definedName>
    <definedName name="D_Sht">#REF!</definedName>
    <definedName name="ggg" localSheetId="80">#REF!</definedName>
    <definedName name="ggg">#REF!</definedName>
    <definedName name="Indication" localSheetId="80">#REF!</definedName>
    <definedName name="Indication">#REF!</definedName>
    <definedName name="M_Sht" localSheetId="80">#REF!</definedName>
    <definedName name="M_Sht">#REF!</definedName>
    <definedName name="P_D_Sht" localSheetId="80">#REF!</definedName>
    <definedName name="P_D_Sht">#REF!</definedName>
    <definedName name="P_U_Month" localSheetId="80">#REF!</definedName>
    <definedName name="P_U_Month">#REF!</definedName>
    <definedName name="_xlnm.Print_Area" localSheetId="79">取扱量!$A$1:$P$35</definedName>
    <definedName name="_xlnm.Print_Area" localSheetId="57">中交雑31!$B$1:$X$48</definedName>
    <definedName name="_xlnm.Print_Area" localSheetId="25">豚!$A$1:$T$42</definedName>
    <definedName name="_xlnm.Print_Area" localSheetId="23">輸入牛!$A$1:$X$49</definedName>
    <definedName name="Tax">'[1]2007'!$H$2</definedName>
    <definedName name="U_Month" localSheetId="80">#REF!</definedName>
    <definedName name="U_Month">#REF!</definedName>
    <definedName name="Un_F3Sheet" localSheetId="80">#REF!</definedName>
    <definedName name="Un_F3Shee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5" l="1"/>
  <c r="L29" i="5"/>
  <c r="K29" i="5"/>
  <c r="M29" i="5"/>
  <c r="O29" i="5"/>
  <c r="I29" i="5"/>
  <c r="G29" i="5"/>
  <c r="F29" i="5"/>
  <c r="E29" i="5"/>
  <c r="H29" i="5" s="1"/>
  <c r="J29" i="5" s="1"/>
  <c r="P29" i="5" s="1"/>
  <c r="D29" i="5"/>
  <c r="N28" i="5"/>
  <c r="L28" i="5"/>
  <c r="K28" i="5"/>
  <c r="M28" i="5" s="1"/>
  <c r="O28" i="5" s="1"/>
  <c r="I28" i="5"/>
  <c r="G28" i="5"/>
  <c r="F28" i="5"/>
  <c r="E28" i="5"/>
  <c r="H28" i="5" s="1"/>
  <c r="J28" i="5" s="1"/>
  <c r="D28" i="5"/>
  <c r="N27" i="5"/>
  <c r="L27" i="5"/>
  <c r="K27" i="5"/>
  <c r="M27" i="5"/>
  <c r="O27" i="5"/>
  <c r="I27" i="5"/>
  <c r="G27" i="5"/>
  <c r="F27" i="5"/>
  <c r="E27" i="5"/>
  <c r="D27" i="5"/>
  <c r="H27" i="5" s="1"/>
  <c r="J27" i="5" s="1"/>
  <c r="P27" i="5" s="1"/>
  <c r="N26" i="5"/>
  <c r="L26" i="5"/>
  <c r="K26" i="5"/>
  <c r="M26" i="5"/>
  <c r="O26" i="5"/>
  <c r="I26" i="5"/>
  <c r="G26" i="5"/>
  <c r="F26" i="5"/>
  <c r="E26" i="5"/>
  <c r="H26" i="5" s="1"/>
  <c r="J26" i="5" s="1"/>
  <c r="D26" i="5"/>
  <c r="N25" i="5"/>
  <c r="L25" i="5"/>
  <c r="K25" i="5"/>
  <c r="M25" i="5"/>
  <c r="O25" i="5"/>
  <c r="I25" i="5"/>
  <c r="G25" i="5"/>
  <c r="F25" i="5"/>
  <c r="E25" i="5"/>
  <c r="H25" i="5" s="1"/>
  <c r="J25" i="5" s="1"/>
  <c r="P25" i="5" s="1"/>
  <c r="D25" i="5"/>
  <c r="M24" i="5"/>
  <c r="O24" i="5" s="1"/>
  <c r="H24" i="5"/>
  <c r="J24" i="5" s="1"/>
  <c r="M23" i="5"/>
  <c r="O23" i="5" s="1"/>
  <c r="H23" i="5"/>
  <c r="J23" i="5"/>
  <c r="O22" i="5"/>
  <c r="M22" i="5"/>
  <c r="H22" i="5"/>
  <c r="J22" i="5"/>
  <c r="P22" i="5"/>
  <c r="M21" i="5"/>
  <c r="O21" i="5"/>
  <c r="H21" i="5"/>
  <c r="J21" i="5"/>
  <c r="P21" i="5" s="1"/>
  <c r="M30" i="9"/>
  <c r="O30" i="9"/>
  <c r="P30" i="9"/>
  <c r="H30" i="9"/>
  <c r="J30" i="9"/>
  <c r="M29" i="9"/>
  <c r="O29" i="9"/>
  <c r="H29" i="9"/>
  <c r="J29" i="9"/>
  <c r="M28" i="9"/>
  <c r="O28" i="9" s="1"/>
  <c r="H28" i="9"/>
  <c r="J28" i="9" s="1"/>
  <c r="M27" i="9"/>
  <c r="O27" i="9" s="1"/>
  <c r="H27" i="9"/>
  <c r="J27" i="9"/>
  <c r="P27" i="9" s="1"/>
  <c r="O26" i="9"/>
  <c r="M26" i="9"/>
  <c r="H26" i="9"/>
  <c r="J26" i="9" s="1"/>
  <c r="P26" i="9" s="1"/>
  <c r="M25" i="9"/>
  <c r="O25" i="9"/>
  <c r="H25" i="9"/>
  <c r="J25" i="9"/>
  <c r="M24" i="9"/>
  <c r="O24" i="9" s="1"/>
  <c r="P24" i="9" s="1"/>
  <c r="J24" i="9"/>
  <c r="H24" i="9"/>
  <c r="M23" i="9"/>
  <c r="O23" i="9"/>
  <c r="H23" i="9"/>
  <c r="J23" i="9" s="1"/>
  <c r="P23" i="9" s="1"/>
  <c r="M22" i="9"/>
  <c r="O22" i="9" s="1"/>
  <c r="J22" i="9"/>
  <c r="H22" i="9"/>
  <c r="M21" i="9"/>
  <c r="O21" i="9"/>
  <c r="P21" i="9" s="1"/>
  <c r="H21" i="9"/>
  <c r="J21" i="9"/>
  <c r="O30" i="8"/>
  <c r="P30" i="8"/>
  <c r="M30" i="8"/>
  <c r="H30" i="8"/>
  <c r="J30" i="8" s="1"/>
  <c r="H29" i="8"/>
  <c r="J29" i="8" s="1"/>
  <c r="M29" i="8"/>
  <c r="O29" i="8" s="1"/>
  <c r="M28" i="8"/>
  <c r="O28" i="8" s="1"/>
  <c r="H28" i="8"/>
  <c r="J28" i="8"/>
  <c r="M27" i="8"/>
  <c r="O27" i="8" s="1"/>
  <c r="J27" i="8"/>
  <c r="H27" i="8"/>
  <c r="M26" i="8"/>
  <c r="O26" i="8"/>
  <c r="H26" i="8"/>
  <c r="J26" i="8" s="1"/>
  <c r="O25" i="8"/>
  <c r="M25" i="8"/>
  <c r="H25" i="8"/>
  <c r="J25" i="8" s="1"/>
  <c r="P25" i="8" s="1"/>
  <c r="M24" i="8"/>
  <c r="O24" i="8" s="1"/>
  <c r="H24" i="8"/>
  <c r="J24" i="8"/>
  <c r="M23" i="8"/>
  <c r="O23" i="8" s="1"/>
  <c r="J23" i="8"/>
  <c r="H23" i="8"/>
  <c r="M22" i="8"/>
  <c r="O22" i="8"/>
  <c r="P22" i="8" s="1"/>
  <c r="H22" i="8"/>
  <c r="J22" i="8" s="1"/>
  <c r="M21" i="8"/>
  <c r="O21" i="8" s="1"/>
  <c r="H21" i="8"/>
  <c r="J21" i="8" s="1"/>
  <c r="P21" i="8" s="1"/>
  <c r="O30" i="7"/>
  <c r="M30" i="7"/>
  <c r="H30" i="7"/>
  <c r="J30" i="7" s="1"/>
  <c r="M29" i="7"/>
  <c r="O29" i="7" s="1"/>
  <c r="H29" i="7"/>
  <c r="J29" i="7"/>
  <c r="P29" i="7" s="1"/>
  <c r="M28" i="7"/>
  <c r="O28" i="7"/>
  <c r="J28" i="7"/>
  <c r="P28" i="7" s="1"/>
  <c r="H28" i="7"/>
  <c r="M27" i="7"/>
  <c r="O27" i="7"/>
  <c r="H27" i="7"/>
  <c r="J27" i="7" s="1"/>
  <c r="P27" i="7" s="1"/>
  <c r="O26" i="7"/>
  <c r="M26" i="7"/>
  <c r="H26" i="7"/>
  <c r="J26" i="7"/>
  <c r="P26" i="7"/>
  <c r="M25" i="7"/>
  <c r="O25" i="7" s="1"/>
  <c r="H25" i="7"/>
  <c r="J25" i="7"/>
  <c r="P25" i="7" s="1"/>
  <c r="M24" i="7"/>
  <c r="O24" i="7"/>
  <c r="J24" i="7"/>
  <c r="P24" i="7" s="1"/>
  <c r="H24" i="7"/>
  <c r="M23" i="7"/>
  <c r="O23" i="7"/>
  <c r="H23" i="7"/>
  <c r="J23" i="7" s="1"/>
  <c r="P23" i="7" s="1"/>
  <c r="O22" i="7"/>
  <c r="M22" i="7"/>
  <c r="H22" i="7"/>
  <c r="J22" i="7"/>
  <c r="P22" i="7"/>
  <c r="M21" i="7"/>
  <c r="O21" i="7" s="1"/>
  <c r="H21" i="7"/>
  <c r="J21" i="7"/>
  <c r="M30" i="6"/>
  <c r="O30" i="6" s="1"/>
  <c r="H30" i="6"/>
  <c r="J30" i="6" s="1"/>
  <c r="M29" i="6"/>
  <c r="O29" i="6"/>
  <c r="H29" i="6"/>
  <c r="J29" i="6"/>
  <c r="M28" i="6"/>
  <c r="O28" i="6" s="1"/>
  <c r="H28" i="6"/>
  <c r="J28" i="6" s="1"/>
  <c r="M27" i="6"/>
  <c r="O27" i="6" s="1"/>
  <c r="H27" i="6"/>
  <c r="J27" i="6"/>
  <c r="O26" i="6"/>
  <c r="M26" i="6"/>
  <c r="H26" i="6"/>
  <c r="J26" i="6" s="1"/>
  <c r="P26" i="6" s="1"/>
  <c r="M25" i="6"/>
  <c r="O25" i="6"/>
  <c r="H25" i="6"/>
  <c r="J25" i="6"/>
  <c r="M24" i="6"/>
  <c r="O24" i="6" s="1"/>
  <c r="J24" i="6"/>
  <c r="P24" i="6" s="1"/>
  <c r="H24" i="6"/>
  <c r="M23" i="6"/>
  <c r="O23" i="6"/>
  <c r="H23" i="6"/>
  <c r="J23" i="6" s="1"/>
  <c r="M22" i="6"/>
  <c r="O22" i="6" s="1"/>
  <c r="J22" i="6"/>
  <c r="P22" i="6" s="1"/>
  <c r="H22" i="6"/>
  <c r="M21" i="6"/>
  <c r="O21" i="6"/>
  <c r="P21" i="6" s="1"/>
  <c r="H21" i="6"/>
  <c r="J21" i="6"/>
  <c r="B2" i="125"/>
  <c r="B2" i="122"/>
  <c r="B2" i="115"/>
  <c r="B2" i="116"/>
  <c r="B2" i="117"/>
  <c r="B2" i="111"/>
  <c r="B2" i="112" s="1"/>
  <c r="B2" i="113" s="1"/>
  <c r="B2" i="107"/>
  <c r="B2" i="108" s="1"/>
  <c r="B2" i="109" s="1"/>
  <c r="B2" i="105"/>
  <c r="N30" i="5"/>
  <c r="L30" i="5"/>
  <c r="M30" i="5" s="1"/>
  <c r="O30" i="5" s="1"/>
  <c r="K30" i="5"/>
  <c r="I30" i="5"/>
  <c r="G30" i="5"/>
  <c r="F30" i="5"/>
  <c r="E30" i="5"/>
  <c r="D30" i="5"/>
  <c r="P25" i="9"/>
  <c r="P29" i="9"/>
  <c r="P25" i="6"/>
  <c r="P29" i="6"/>
  <c r="P26" i="5"/>
  <c r="P28" i="5"/>
  <c r="P28" i="6" l="1"/>
  <c r="P27" i="6"/>
  <c r="P21" i="7"/>
  <c r="P24" i="8"/>
  <c r="P28" i="8"/>
  <c r="P29" i="8"/>
  <c r="P24" i="5"/>
  <c r="P23" i="6"/>
  <c r="P30" i="7"/>
  <c r="P28" i="9"/>
  <c r="P23" i="5"/>
  <c r="H30" i="5"/>
  <c r="J30" i="5" s="1"/>
  <c r="P30" i="5" s="1"/>
  <c r="P30" i="6"/>
  <c r="P23" i="8"/>
  <c r="P26" i="8"/>
  <c r="P27" i="8"/>
  <c r="P22" i="9"/>
</calcChain>
</file>

<file path=xl/sharedStrings.xml><?xml version="1.0" encoding="utf-8"?>
<sst xmlns="http://schemas.openxmlformats.org/spreadsheetml/2006/main" count="4567" uniqueCount="504">
  <si>
    <t>Ⅲ　センター内における取扱量（参考）</t>
    <rPh sb="6" eb="7">
      <t>ナイ</t>
    </rPh>
    <rPh sb="11" eb="13">
      <t>トリアツカイ</t>
    </rPh>
    <rPh sb="13" eb="14">
      <t>リョウ</t>
    </rPh>
    <rPh sb="15" eb="17">
      <t>サンコウ</t>
    </rPh>
    <phoneticPr fontId="6"/>
  </si>
  <si>
    <t>月</t>
  </si>
  <si>
    <t>2．</t>
    <phoneticPr fontId="6"/>
  </si>
  <si>
    <t>業　　務　　月　　報</t>
    <phoneticPr fontId="11"/>
  </si>
  <si>
    <t>Ｍｏｎｔｈｌｙ　Ｒｅｐｏｒｔ</t>
    <phoneticPr fontId="11"/>
  </si>
  <si>
    <t>財　団　法　人</t>
    <phoneticPr fontId="11"/>
  </si>
  <si>
    <t>日本食肉流通センター</t>
    <phoneticPr fontId="11"/>
  </si>
  <si>
    <t>JAPAN　MEAT　TRADING　CENTER</t>
    <phoneticPr fontId="11"/>
  </si>
  <si>
    <t>　目　　次</t>
  </si>
  <si>
    <t>ページ</t>
  </si>
  <si>
    <t>Ⅰ　部分肉価格公表に使用した収集データ量（取引重量ベース）</t>
    <rPh sb="2" eb="4">
      <t>ブブン</t>
    </rPh>
    <rPh sb="4" eb="5">
      <t>ニク</t>
    </rPh>
    <rPh sb="5" eb="7">
      <t>カカク</t>
    </rPh>
    <rPh sb="7" eb="9">
      <t>コウヒョウ</t>
    </rPh>
    <rPh sb="10" eb="12">
      <t>シヨウ</t>
    </rPh>
    <rPh sb="14" eb="16">
      <t>シュウシュウ</t>
    </rPh>
    <rPh sb="19" eb="20">
      <t>リョウ</t>
    </rPh>
    <rPh sb="21" eb="23">
      <t>トリヒキ</t>
    </rPh>
    <rPh sb="23" eb="25">
      <t>ジュウリョウ</t>
    </rPh>
    <phoneticPr fontId="6"/>
  </si>
  <si>
    <t>・・・・・・・・・・</t>
  </si>
  <si>
    <t>Ⅱ－３　取引価格情報（中京圏）</t>
  </si>
  <si>
    <t>Ⅱ－１　取引価格情報（首都圏）</t>
  </si>
  <si>
    <t>１　牛部分肉</t>
  </si>
  <si>
    <t>（１）和牛チルド「３」の品目別価格</t>
  </si>
  <si>
    <t>（２）乳牛チルド「２」の品目別価格</t>
    <phoneticPr fontId="21"/>
  </si>
  <si>
    <t>（１）和牛チルド「４」の品目別価格</t>
  </si>
  <si>
    <t>（３）交雑牛チルド「３」の品目別価格</t>
    <rPh sb="3" eb="5">
      <t>コウザツ</t>
    </rPh>
    <rPh sb="5" eb="6">
      <t>ギュウ</t>
    </rPh>
    <phoneticPr fontId="22"/>
  </si>
  <si>
    <t>（２）和牛チルド「３」の品目別価格</t>
  </si>
  <si>
    <t>（４）等級・畜種別チルド「フルセット」価格の対比</t>
    <phoneticPr fontId="21"/>
  </si>
  <si>
    <t>（３）乳牛チルド「２」の品目別価格</t>
    <phoneticPr fontId="6"/>
  </si>
  <si>
    <t>（５）輸入牛肉の品目別価格</t>
    <phoneticPr fontId="21"/>
  </si>
  <si>
    <t>（４）交雑牛チルド「３」の品目別価格</t>
    <phoneticPr fontId="6"/>
  </si>
  <si>
    <t>（５）等級・畜種別チルド「フルセット」価格の対比</t>
    <phoneticPr fontId="6"/>
  </si>
  <si>
    <t>２　豚部分肉</t>
  </si>
  <si>
    <t>（６）輸入牛肉の品目別価格</t>
    <phoneticPr fontId="6"/>
  </si>
  <si>
    <t>（１）豚カット肉「Ⅰ」の品目別価格</t>
  </si>
  <si>
    <t>（２）豚フローズン「Ⅰ」の品目別価格</t>
  </si>
  <si>
    <t>（３）輸入豚肉の品目別価格</t>
  </si>
  <si>
    <t>Ⅱ－４　取引価格情報（九州地域）</t>
    <rPh sb="11" eb="13">
      <t>キュウシュウ</t>
    </rPh>
    <rPh sb="13" eb="15">
      <t>チイキ</t>
    </rPh>
    <phoneticPr fontId="6"/>
  </si>
  <si>
    <t>Ⅱ－２　取引価格情報（近畿圏）</t>
  </si>
  <si>
    <t>（３）交雑牛チルド「３」の品目別価格</t>
    <phoneticPr fontId="21"/>
  </si>
  <si>
    <t>（３）等級・畜種別チルド「フルセット」価格の対比</t>
    <phoneticPr fontId="21"/>
  </si>
  <si>
    <t>＜本書利用上の留意事項＞</t>
    <phoneticPr fontId="6"/>
  </si>
  <si>
    <t>１．平成20年12月からは、公表地域に「九州地域」を追加した。</t>
    <phoneticPr fontId="6"/>
  </si>
  <si>
    <t>２．平成元年4月以降のデータは、「消費税込み」である。</t>
    <phoneticPr fontId="6"/>
  </si>
  <si>
    <t>　　　　　</t>
    <phoneticPr fontId="6"/>
  </si>
  <si>
    <t>部分肉価格公表に使用した収集データ量 （ 取引重量ベース ）</t>
    <phoneticPr fontId="21"/>
  </si>
  <si>
    <t>(１)</t>
    <phoneticPr fontId="21"/>
  </si>
  <si>
    <t>合計</t>
    <phoneticPr fontId="21"/>
  </si>
  <si>
    <t>( 単位 ： kg )</t>
    <rPh sb="2" eb="4">
      <t>タンイ</t>
    </rPh>
    <phoneticPr fontId="21"/>
  </si>
  <si>
    <t>国産牛</t>
    <rPh sb="0" eb="1">
      <t>クニ</t>
    </rPh>
    <rPh sb="1" eb="2">
      <t>サン</t>
    </rPh>
    <rPh sb="2" eb="3">
      <t>ギュウ</t>
    </rPh>
    <phoneticPr fontId="21"/>
  </si>
  <si>
    <t>国産豚</t>
    <rPh sb="0" eb="1">
      <t>クニ</t>
    </rPh>
    <rPh sb="1" eb="2">
      <t>サン</t>
    </rPh>
    <rPh sb="2" eb="3">
      <t>ブタ</t>
    </rPh>
    <phoneticPr fontId="21"/>
  </si>
  <si>
    <t>和牛チルド</t>
    <rPh sb="0" eb="2">
      <t>ワギュウ</t>
    </rPh>
    <phoneticPr fontId="21"/>
  </si>
  <si>
    <t>乳牛チルド</t>
    <rPh sb="0" eb="2">
      <t>ニュウギュウ</t>
    </rPh>
    <phoneticPr fontId="21"/>
  </si>
  <si>
    <t>交雑牛チルド</t>
    <rPh sb="0" eb="2">
      <t>コウザツ</t>
    </rPh>
    <rPh sb="2" eb="3">
      <t>ギュウ</t>
    </rPh>
    <phoneticPr fontId="21"/>
  </si>
  <si>
    <t>小計</t>
    <rPh sb="0" eb="2">
      <t>ショウケイ</t>
    </rPh>
    <phoneticPr fontId="21"/>
  </si>
  <si>
    <t>輸入牛肉</t>
    <rPh sb="0" eb="2">
      <t>ユニュウ</t>
    </rPh>
    <rPh sb="2" eb="4">
      <t>ギュウニク</t>
    </rPh>
    <phoneticPr fontId="21"/>
  </si>
  <si>
    <t>牛肉計</t>
    <rPh sb="2" eb="3">
      <t>ケイ</t>
    </rPh>
    <phoneticPr fontId="21"/>
  </si>
  <si>
    <t>豚カット肉</t>
    <rPh sb="0" eb="1">
      <t>ブタ</t>
    </rPh>
    <rPh sb="4" eb="5">
      <t>ニク</t>
    </rPh>
    <phoneticPr fontId="21"/>
  </si>
  <si>
    <t>豚フローズン</t>
    <phoneticPr fontId="21"/>
  </si>
  <si>
    <t>輸入豚肉</t>
    <rPh sb="0" eb="2">
      <t>ユニュウ</t>
    </rPh>
    <rPh sb="2" eb="4">
      <t>ブタニク</t>
    </rPh>
    <phoneticPr fontId="21"/>
  </si>
  <si>
    <t>豚肉計</t>
    <rPh sb="0" eb="1">
      <t>ブタ</t>
    </rPh>
    <rPh sb="2" eb="3">
      <t>ケイ</t>
    </rPh>
    <phoneticPr fontId="21"/>
  </si>
  <si>
    <t>計</t>
    <rPh sb="0" eb="1">
      <t>ケイ</t>
    </rPh>
    <phoneticPr fontId="21"/>
  </si>
  <si>
    <t>「４」</t>
    <phoneticPr fontId="21"/>
  </si>
  <si>
    <t>「３」</t>
    <phoneticPr fontId="21"/>
  </si>
  <si>
    <t>｢２｣</t>
  </si>
  <si>
    <t>｢Ⅰ｣</t>
  </si>
  <si>
    <t>｢Ⅰ｣</t>
    <phoneticPr fontId="21"/>
  </si>
  <si>
    <t>平成</t>
  </si>
  <si>
    <t>年</t>
  </si>
  <si>
    <t/>
  </si>
  <si>
    <t>月</t>
    <phoneticPr fontId="21"/>
  </si>
  <si>
    <t>22年</t>
  </si>
  <si>
    <r>
      <t>23</t>
    </r>
    <r>
      <rPr>
        <sz val="8"/>
        <rFont val="ＭＳ Ｐ明朝"/>
        <family val="1"/>
        <charset val="128"/>
      </rPr>
      <t>年</t>
    </r>
    <rPh sb="2" eb="3">
      <t>ネン</t>
    </rPh>
    <phoneticPr fontId="21"/>
  </si>
  <si>
    <t>( 注 )</t>
    <rPh sb="2" eb="3">
      <t>チュウ</t>
    </rPh>
    <phoneticPr fontId="21"/>
  </si>
  <si>
    <t>平成１８年の乳牛チルド「２」については、乳牛チルド「３」を含む。</t>
    <rPh sb="6" eb="8">
      <t>ニュウギュウ</t>
    </rPh>
    <rPh sb="29" eb="30">
      <t>フク</t>
    </rPh>
    <phoneticPr fontId="21"/>
  </si>
  <si>
    <t>(２)</t>
  </si>
  <si>
    <t>首都圏</t>
    <phoneticPr fontId="21"/>
  </si>
  <si>
    <t>( 単位 ： kg )</t>
  </si>
  <si>
    <t>豚フローズン</t>
    <rPh sb="0" eb="1">
      <t>ブタ</t>
    </rPh>
    <phoneticPr fontId="21"/>
  </si>
  <si>
    <r>
      <t>23</t>
    </r>
    <r>
      <rPr>
        <sz val="9"/>
        <color indexed="8"/>
        <rFont val="ＭＳ Ｐ明朝"/>
        <family val="1"/>
        <charset val="128"/>
      </rPr>
      <t>年</t>
    </r>
    <phoneticPr fontId="21"/>
  </si>
  <si>
    <t>( 注 )</t>
  </si>
  <si>
    <t>平成１８年の乳牛チルド「２」については、乳牛チルド「３」を含む。</t>
  </si>
  <si>
    <t>(３)</t>
  </si>
  <si>
    <t>近畿圏</t>
    <phoneticPr fontId="21"/>
  </si>
  <si>
    <t>(４)</t>
  </si>
  <si>
    <t>中京圏</t>
    <phoneticPr fontId="21"/>
  </si>
  <si>
    <t>(５)</t>
  </si>
  <si>
    <t>九州地域</t>
    <phoneticPr fontId="21"/>
  </si>
  <si>
    <t>Ⅱ-１　取　引　価　格　情　報　（首都圏）</t>
    <phoneticPr fontId="6"/>
  </si>
  <si>
    <t>１　牛　部　分　肉</t>
    <phoneticPr fontId="6"/>
  </si>
  <si>
    <t>(1)和牛チルド「4」の品目別価格</t>
    <phoneticPr fontId="6"/>
  </si>
  <si>
    <t>（単位：円／㎏・㎏）</t>
  </si>
  <si>
    <t>品目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</si>
  <si>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</si>
  <si>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</si>
  <si>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</si>
  <si>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</si>
  <si>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</si>
  <si>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年・月</t>
  </si>
  <si>
    <t>安　値</t>
  </si>
  <si>
    <t>高　値</t>
  </si>
  <si>
    <t>加  重</t>
  </si>
  <si>
    <t>取引重量</t>
  </si>
  <si>
    <t>平  均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</si>
  <si>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</si>
  <si>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</si>
  <si>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</si>
  <si>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</si>
  <si>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</si>
  <si>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注 1．</t>
    <phoneticPr fontId="6"/>
  </si>
  <si>
    <t>価格は消費税込みである。</t>
    <phoneticPr fontId="6"/>
  </si>
  <si>
    <t>(1)和牛チルド「4」の品目別価格　(つづき)</t>
    <phoneticPr fontId="6"/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</si>
  <si>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</si>
  <si>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</si>
  <si>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</si>
  <si>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</si>
  <si>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</si>
  <si>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</si>
  <si>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(2)和牛チルド「3」の品目別価格</t>
    <phoneticPr fontId="6"/>
  </si>
  <si>
    <t>※    か  た　ロ　ー  ス</t>
  </si>
  <si>
    <t>※　　か　　　　　　　  　た</t>
  </si>
  <si>
    <t>※　か　　た　　ば　　ら</t>
  </si>
  <si>
    <t>※　ま　え　セ　ッ　　ト</t>
  </si>
  <si>
    <t>※　　ヒ　　　  　　　レ</t>
  </si>
  <si>
    <t>第1週</t>
  </si>
  <si>
    <t>第2週</t>
  </si>
  <si>
    <t>第3週</t>
  </si>
  <si>
    <t>第4週</t>
  </si>
  <si>
    <t>第5週</t>
  </si>
  <si>
    <t>※印の部位の数値は、速報として公表しているものである。</t>
    <phoneticPr fontId="6"/>
  </si>
  <si>
    <t>(2)和牛チルド「3」の品目別価格　（つづき）</t>
    <phoneticPr fontId="6"/>
  </si>
  <si>
    <t>※　　ロ　　　イ　　　ン</t>
  </si>
  <si>
    <t>※　ロ　イ　ン　セ　ッ　ト</t>
  </si>
  <si>
    <t>※　と    も    ば     ら</t>
  </si>
  <si>
    <t>※　　う　　ち　　も　　も</t>
  </si>
  <si>
    <t>※    し　　ん　　た　　ま</t>
  </si>
  <si>
    <t>安  値</t>
  </si>
  <si>
    <t>週</t>
  </si>
  <si>
    <t>※　　ら　　ん　　い　　ち</t>
  </si>
  <si>
    <t>※    そ　　と　　も　　も</t>
  </si>
  <si>
    <t>※　　す　　　　ね</t>
  </si>
  <si>
    <t>※　　も  　も　　セ　　ッ　　ト</t>
  </si>
  <si>
    <t>※　　　セ　　　　ッ　　　　ト</t>
  </si>
  <si>
    <t>（単位：円／㎏・㎏)</t>
    <phoneticPr fontId="6"/>
  </si>
  <si>
    <t>リ　　ブ　　ロ　　ー　　　ス</t>
  </si>
  <si>
    <t>サ　　ー　　ロ　　イ　　ン</t>
  </si>
  <si>
    <t>　骨　　付　　ロ　　イ　　ン</t>
  </si>
  <si>
    <t>骨　付　と　も　ば　ら</t>
  </si>
  <si>
    <t>-</t>
  </si>
  <si>
    <t>(3)乳牛チルド「2」の品目別価格</t>
    <rPh sb="3" eb="5">
      <t>ニュウギュウ</t>
    </rPh>
    <phoneticPr fontId="6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</si>
  <si>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</si>
  <si>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(3)乳牛チルド「2」の品目別価格　（つづき）</t>
    <rPh sb="3" eb="4">
      <t>ニュウ</t>
    </rPh>
    <rPh sb="4" eb="5">
      <t>ギュウ</t>
    </rPh>
    <phoneticPr fontId="6"/>
  </si>
  <si>
    <t>三　角　ば　ら</t>
  </si>
  <si>
    <t>ブ　リ　ス　ケ　ッ　ト</t>
  </si>
  <si>
    <t>骨　付　き　ロ　イ　ン</t>
  </si>
  <si>
    <t>(4)交雑牛チルド「3」の品目別価格</t>
    <rPh sb="3" eb="5">
      <t>コウザツ</t>
    </rPh>
    <rPh sb="5" eb="6">
      <t>ギュウ</t>
    </rPh>
    <phoneticPr fontId="6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</si>
  <si>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6"/>
  </si>
  <si>
    <t>(4)交雑牛チルド「3」の品目別価格　（つづき）</t>
    <rPh sb="3" eb="5">
      <t>コウザツ</t>
    </rPh>
    <rPh sb="5" eb="6">
      <t>ギュウ</t>
    </rPh>
    <phoneticPr fontId="6"/>
  </si>
  <si>
    <t>(5)等級・畜種別チルド「フルセット」価格の対比</t>
    <phoneticPr fontId="6"/>
  </si>
  <si>
    <t>（単位：円／㎏・㎏）</t>
    <phoneticPr fontId="6"/>
  </si>
  <si>
    <t>等級</t>
  </si>
  <si>
    <t>畜種</t>
  </si>
  <si>
    <t>和　　　　　　　　　牛</t>
  </si>
  <si>
    <t>乳　　　　　　　牛</t>
  </si>
  <si>
    <t>交　　　　　雑　　　　　牛</t>
  </si>
  <si>
    <t>高 値</t>
  </si>
  <si>
    <t>加重平均</t>
  </si>
  <si>
    <t>　取引重量</t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</si>
  <si>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</si>
  <si>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6"/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</si>
  <si>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</si>
  <si>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</si>
  <si>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</si>
  <si>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</si>
  <si>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</si>
  <si>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</si>
  <si>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</si>
  <si>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ロイン</t>
  </si>
  <si>
    <t xml:space="preserve">旬 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</si>
  <si>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</si>
  <si>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</si>
  <si>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</si>
  <si>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</si>
  <si>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</si>
  <si>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US：アメリカ  AU：オーストラリア　Ｆ：フローズン　Ｃ：チルド</t>
    <phoneticPr fontId="6"/>
  </si>
  <si>
    <t>4．</t>
    <phoneticPr fontId="6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</si>
  <si>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</si>
  <si>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6"/>
  </si>
  <si>
    <t>3．</t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</si>
  <si>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6"/>
  </si>
  <si>
    <t>AU・C　ナーベルエンドブリスケット</t>
  </si>
  <si>
    <t>AU・C　チャックショートリブ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</si>
  <si>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</si>
  <si>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</si>
  <si>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</si>
  <si>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</si>
  <si>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</si>
  <si>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</si>
  <si>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アウトサイド</t>
  </si>
  <si>
    <t>２　豚　部　分　肉</t>
    <phoneticPr fontId="6"/>
  </si>
  <si>
    <t>(1)豚カット肉「Ⅰ」の品目別価格</t>
    <phoneticPr fontId="6"/>
  </si>
  <si>
    <t>か　　た　　ロ　　ー　　ス</t>
    <phoneticPr fontId="6"/>
  </si>
  <si>
    <t>　う　　　　　　　　　で</t>
    <phoneticPr fontId="6"/>
  </si>
  <si>
    <t>ロ        ー　　　　ス</t>
    <phoneticPr fontId="6"/>
  </si>
  <si>
    <t>ば　　　　　　　　　ら</t>
    <phoneticPr fontId="6"/>
  </si>
  <si>
    <t>　年月日</t>
  </si>
  <si>
    <t>安 値</t>
    <phoneticPr fontId="6"/>
  </si>
  <si>
    <t>高 値</t>
    <phoneticPr fontId="6"/>
  </si>
  <si>
    <t xml:space="preserve">  取引重量</t>
  </si>
  <si>
    <t>安  　値</t>
  </si>
  <si>
    <t>高  　値</t>
  </si>
  <si>
    <t>豚カット肉「Ⅰ」は、速報として公表したものである。</t>
  </si>
  <si>
    <t>(1)豚カット肉「Ⅰ」の品目別価格　（つづき）</t>
    <phoneticPr fontId="6"/>
  </si>
  <si>
    <t>（単位：円／㎏・㎏)</t>
  </si>
  <si>
    <t>も　　　　　　　　　も</t>
  </si>
  <si>
    <t>ヒ　　　　　　　　　レ</t>
  </si>
  <si>
    <t>セ        ッ　　　　ト</t>
  </si>
  <si>
    <t>(2)豚フローズン「Ⅰ」の品目別価格</t>
    <phoneticPr fontId="6"/>
  </si>
  <si>
    <t>か    た　　ロ　　ー　　ス</t>
  </si>
  <si>
    <t>う　　　　　　　　　で</t>
  </si>
  <si>
    <t>ロ        ー　　　　ス</t>
  </si>
  <si>
    <t>ば　　　　　　　　　ら</t>
  </si>
  <si>
    <t>安    値</t>
  </si>
  <si>
    <t>高　　値</t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</si>
  <si>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6"/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</si>
  <si>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</si>
  <si>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</si>
  <si>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</si>
  <si>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</si>
  <si>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</si>
  <si>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</si>
  <si>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</si>
  <si>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</si>
  <si>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</si>
  <si>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</si>
  <si>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>US: アメリカ  CAN:カナダ　DEN:デンマーク　Ｃ：チルド　Ｆ：フローズン</t>
    <phoneticPr fontId="6"/>
  </si>
  <si>
    <t>平成13年2月上旬分より、速報として公表を開始した。</t>
    <phoneticPr fontId="6"/>
  </si>
  <si>
    <t>(3)輸入豚肉の品目別価格　(つづき)</t>
    <phoneticPr fontId="6"/>
  </si>
  <si>
    <t xml:space="preserve"> CAN・F　ベリー</t>
  </si>
  <si>
    <t>DEN・F　　カラー</t>
  </si>
  <si>
    <t>DEN・F　ベリー</t>
  </si>
  <si>
    <t>DEN・F　テンダーロイン</t>
  </si>
  <si>
    <t>22年</t>
    <rPh sb="2" eb="3">
      <t>ネン</t>
    </rPh>
    <phoneticPr fontId="4"/>
  </si>
  <si>
    <t>22年</t>
    <rPh sb="2" eb="3">
      <t>ネン</t>
    </rPh>
    <phoneticPr fontId="6"/>
  </si>
  <si>
    <t>月</t>
    <phoneticPr fontId="4"/>
  </si>
  <si>
    <t>月</t>
    <phoneticPr fontId="6"/>
  </si>
  <si>
    <t>23年</t>
    <rPh sb="2" eb="3">
      <t>ネン</t>
    </rPh>
    <phoneticPr fontId="4"/>
  </si>
  <si>
    <t>23年</t>
    <rPh sb="2" eb="3">
      <t>ネン</t>
    </rPh>
    <phoneticPr fontId="6"/>
  </si>
  <si>
    <t>和牛チルド「4」は、速報としては公表していない。</t>
    <phoneticPr fontId="6"/>
  </si>
  <si>
    <t>2．</t>
    <phoneticPr fontId="6"/>
  </si>
  <si>
    <t>価格は消費税込みである。</t>
    <phoneticPr fontId="6"/>
  </si>
  <si>
    <t>月</t>
    <rPh sb="0" eb="1">
      <t>ガツ</t>
    </rPh>
    <phoneticPr fontId="6"/>
  </si>
  <si>
    <t>23年</t>
    <phoneticPr fontId="6"/>
  </si>
  <si>
    <t>月￥</t>
    <rPh sb="0" eb="1">
      <t>ガツ</t>
    </rPh>
    <phoneticPr fontId="4"/>
  </si>
  <si>
    <t>21年</t>
    <rPh sb="2" eb="3">
      <t>ネン</t>
    </rPh>
    <phoneticPr fontId="6"/>
  </si>
  <si>
    <t>取引価格情報は、速報として公表したものである。</t>
    <phoneticPr fontId="6"/>
  </si>
  <si>
    <t>旬</t>
    <phoneticPr fontId="6"/>
  </si>
  <si>
    <t>取引重量</t>
    <phoneticPr fontId="6"/>
  </si>
  <si>
    <t>豚フローズン「Ⅰ」は、速報として公表していない。</t>
    <phoneticPr fontId="6"/>
  </si>
  <si>
    <t xml:space="preserve">旬 </t>
    <phoneticPr fontId="6"/>
  </si>
  <si>
    <t>Ⅱ-２　取　引　価　格　情　報　（近畿圏）　</t>
    <phoneticPr fontId="6"/>
  </si>
  <si>
    <t>(1)和牛チルド「4」の品目別価格</t>
  </si>
  <si>
    <t>品 目</t>
  </si>
  <si>
    <t>か　た　ロ　ー　ス</t>
  </si>
  <si>
    <t>ヒ　　　　　　　　レ</t>
  </si>
  <si>
    <t>年　・　月</t>
  </si>
  <si>
    <t>22年</t>
    <rPh sb="2" eb="3">
      <t>ネン</t>
    </rPh>
    <phoneticPr fontId="6"/>
  </si>
  <si>
    <t>月</t>
    <phoneticPr fontId="6"/>
  </si>
  <si>
    <t>23年</t>
    <rPh sb="2" eb="3">
      <t>ネン</t>
    </rPh>
    <phoneticPr fontId="6"/>
  </si>
  <si>
    <t>－</t>
  </si>
  <si>
    <t>注 1．</t>
    <phoneticPr fontId="6"/>
  </si>
  <si>
    <t>まえセット及びももセットはすねなしである。</t>
    <phoneticPr fontId="6"/>
  </si>
  <si>
    <t>す　　　　　　ね</t>
  </si>
  <si>
    <t>も　 も 　セ　 ッ 　ト</t>
  </si>
  <si>
    <t>(2)和牛チルド「3」の品目別価格</t>
  </si>
  <si>
    <t>※　　か　た　ロ　ー  ス</t>
  </si>
  <si>
    <t>※　　か　　　　　　　た</t>
  </si>
  <si>
    <t>※　　か　 た　 ば　 ら</t>
  </si>
  <si>
    <t>※　　ヒ　　　　　　　レ</t>
  </si>
  <si>
    <t>年　月　週</t>
  </si>
  <si>
    <t>安 値</t>
  </si>
  <si>
    <t>加 重</t>
  </si>
  <si>
    <t>平 均</t>
  </si>
  <si>
    <t>月</t>
    <phoneticPr fontId="6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</si>
  <si>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6"/>
  </si>
  <si>
    <t>※　　ロ イ ン セ ッ ト</t>
  </si>
  <si>
    <t>※　　と　 も　 ば　 ら</t>
  </si>
  <si>
    <t>※　　う　 ち　 も　 も</t>
  </si>
  <si>
    <t>※　　し　 ん　 た　 ま</t>
  </si>
  <si>
    <t>※　　ら　 ん　 い　 ち</t>
  </si>
  <si>
    <t>※　　そ　 と　 も　 も</t>
  </si>
  <si>
    <t>※　　す　　　　　　　ね</t>
  </si>
  <si>
    <t>※　　も　も　セ　ッ　ト</t>
  </si>
  <si>
    <t>※　　セ　　　ッ　　　ト</t>
  </si>
  <si>
    <t>22年</t>
    <rPh sb="2" eb="3">
      <t>ネン</t>
    </rPh>
    <phoneticPr fontId="4"/>
  </si>
  <si>
    <t>月</t>
    <phoneticPr fontId="4"/>
  </si>
  <si>
    <t>23年</t>
    <rPh sb="2" eb="3">
      <t>ネン</t>
    </rPh>
    <phoneticPr fontId="4"/>
  </si>
  <si>
    <t>ま　え　セ　ッ　ト</t>
  </si>
  <si>
    <t>リ　ブ　ロ　ー　ス</t>
  </si>
  <si>
    <t>サ　ー　ロ　イ　ン</t>
  </si>
  <si>
    <t>(3)乳牛チルド「2」の品目別価格</t>
    <phoneticPr fontId="4"/>
  </si>
  <si>
    <t>※　　三　 角　 ば　 ら</t>
  </si>
  <si>
    <t>※　　ブ リ ス ケ ッ ト</t>
  </si>
  <si>
    <t>(4)交雑牛チルド「3」の品目別価格</t>
    <phoneticPr fontId="4"/>
  </si>
  <si>
    <t>ロ イ ン セ ッ ト</t>
  </si>
  <si>
    <t>等 級</t>
  </si>
  <si>
    <t>畜 種</t>
  </si>
  <si>
    <t>乳　　　　　　　　　牛</t>
  </si>
  <si>
    <t>21年</t>
    <rPh sb="2" eb="3">
      <t>ネン</t>
    </rPh>
    <phoneticPr fontId="6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</si>
  <si>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6"/>
  </si>
  <si>
    <t xml:space="preserve"> US・C  NO,112A リブアイロール</t>
  </si>
  <si>
    <t xml:space="preserve"> US・C　ショートリブボンレス</t>
  </si>
  <si>
    <t xml:space="preserve"> US・C　ストリップロイン</t>
  </si>
  <si>
    <t xml:space="preserve"> US・C　NO,189A フルテンダー</t>
  </si>
  <si>
    <t xml:space="preserve"> US・F　ショートリブ　ボンレス</t>
  </si>
  <si>
    <t xml:space="preserve"> リップオン</t>
  </si>
  <si>
    <t xml:space="preserve"> （ステーキレデイ）</t>
  </si>
  <si>
    <t xml:space="preserve"> ロイン</t>
  </si>
  <si>
    <t>年　月　旬</t>
  </si>
  <si>
    <t>月</t>
    <rPh sb="0" eb="1">
      <t>ガツ</t>
    </rPh>
    <phoneticPr fontId="6"/>
  </si>
  <si>
    <t xml:space="preserve"> US・F　チャックリブ</t>
  </si>
  <si>
    <t xml:space="preserve"> AU・C　チャックロール</t>
  </si>
  <si>
    <t xml:space="preserve"> AU・C　チャックテンダー</t>
  </si>
  <si>
    <t xml:space="preserve"> AU・C　クロッド</t>
  </si>
  <si>
    <t xml:space="preserve"> AU・C　ポイントエンドブリスケット</t>
  </si>
  <si>
    <t>AU・Cは、平成19年12月17日公表分より、「グラスフェッド」から「グレインフェッド・ミドル」に変更したため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</si>
  <si>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6"/>
  </si>
  <si>
    <t>(6)輸入牛肉の品目別価格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6"/>
  </si>
  <si>
    <t>　（単位：円／㎏・㎏）</t>
  </si>
  <si>
    <t xml:space="preserve"> AU・C　ナーベルエンドブリスケット </t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</si>
  <si>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</si>
  <si>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</si>
  <si>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</si>
  <si>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</si>
  <si>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</si>
  <si>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</si>
  <si>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アウトサイド</t>
  </si>
  <si>
    <t>(1)豚カット肉「Ⅰ」の品目別価格</t>
  </si>
  <si>
    <t>品 目</t>
    <phoneticPr fontId="6"/>
  </si>
  <si>
    <t>か    た　　ロ　　ー　　ス</t>
    <phoneticPr fontId="6"/>
  </si>
  <si>
    <t>う　　　　　　　　　で</t>
    <phoneticPr fontId="6"/>
  </si>
  <si>
    <t>年　月　日</t>
    <rPh sb="4" eb="5">
      <t>ヒ</t>
    </rPh>
    <phoneticPr fontId="6"/>
  </si>
  <si>
    <t>安  値</t>
    <phoneticPr fontId="6"/>
  </si>
  <si>
    <t>高　値</t>
    <phoneticPr fontId="6"/>
  </si>
  <si>
    <t>加重平均</t>
    <phoneticPr fontId="6"/>
  </si>
  <si>
    <t>平成</t>
    <phoneticPr fontId="6"/>
  </si>
  <si>
    <t>　ヒ　　　　　　　　　　レ</t>
  </si>
  <si>
    <t>年　月　日</t>
  </si>
  <si>
    <t>(2)豚フローズン「Ⅰ」の品目別価格</t>
  </si>
  <si>
    <t>も　　    　　　    も</t>
  </si>
  <si>
    <t>豚フローズン「Ⅰ」は、速報としては公表していない。</t>
    <phoneticPr fontId="6"/>
  </si>
  <si>
    <t>(3)輸入豚肉の品目別価格</t>
  </si>
  <si>
    <t>　US・C 　ボンレスバット</t>
  </si>
  <si>
    <t>　US・C　ロイン</t>
  </si>
  <si>
    <t>　US・C　ベリー</t>
  </si>
  <si>
    <t>　US・C　テンダーロイン</t>
  </si>
  <si>
    <t>　US・F ベリー</t>
  </si>
  <si>
    <t>　CAN・C　バックス</t>
  </si>
  <si>
    <t>　CAN・C　ベリー</t>
  </si>
  <si>
    <t>　CAN・C　テンダーロイン</t>
  </si>
  <si>
    <t>　CAN・F　バックス</t>
  </si>
  <si>
    <t>　CAN・F　ベリー</t>
  </si>
  <si>
    <t>平成15年３月上旬分より、速報として公表を開始した。</t>
    <phoneticPr fontId="6"/>
  </si>
  <si>
    <t>　CAN・F　テンダーロイン</t>
  </si>
  <si>
    <t>　DEN・F　カラー</t>
  </si>
  <si>
    <t>　DEN・F　ベリー</t>
  </si>
  <si>
    <t>　DEN・F　テンダーロイン</t>
  </si>
  <si>
    <t>Ⅱ－３　取　引　価　格　情　報　（中京圏）</t>
    <phoneticPr fontId="6"/>
  </si>
  <si>
    <t>(1)和牛チルド「3」の品目別価格</t>
    <phoneticPr fontId="6"/>
  </si>
  <si>
    <t>※　　　か　た　ロ　ー  　ス</t>
  </si>
  <si>
    <t>※　　か　　　　　　　　　た</t>
  </si>
  <si>
    <t>※　　か　　た　　ば　　  ら</t>
  </si>
  <si>
    <t>高  値</t>
  </si>
  <si>
    <t>加　重</t>
  </si>
  <si>
    <t>22年</t>
    <rPh sb="2" eb="3">
      <t>ネン</t>
    </rPh>
    <phoneticPr fontId="4"/>
  </si>
  <si>
    <t>22年</t>
    <rPh sb="2" eb="3">
      <t>ネン</t>
    </rPh>
    <phoneticPr fontId="6"/>
  </si>
  <si>
    <t>月</t>
    <phoneticPr fontId="4"/>
  </si>
  <si>
    <t>月</t>
    <phoneticPr fontId="6"/>
  </si>
  <si>
    <t>23年</t>
    <rPh sb="2" eb="3">
      <t>ネン</t>
    </rPh>
    <phoneticPr fontId="4"/>
  </si>
  <si>
    <t>23年</t>
    <rPh sb="2" eb="3">
      <t>ネン</t>
    </rPh>
    <phoneticPr fontId="6"/>
  </si>
  <si>
    <t>和牛チルド「3」は、※印の部位については、平成１４年４月より速報として公表している。</t>
    <phoneticPr fontId="6"/>
  </si>
  <si>
    <t>(1)和牛チルド「3」の品目別価格　（つづき）</t>
    <phoneticPr fontId="6"/>
  </si>
  <si>
    <t>※　  と    も    ば    ら</t>
  </si>
  <si>
    <t>※　　も　　も　　セ　ッ　ト</t>
  </si>
  <si>
    <t>※　　セ　　　ッ　　　　ト</t>
  </si>
  <si>
    <t>(1)和牛チルド「3」の品目別価格　（つづき）</t>
  </si>
  <si>
    <t>す　　　　　　　　　ね</t>
  </si>
  <si>
    <t>(2)乳牛チルド「2」の品目別価格</t>
  </si>
  <si>
    <t>月「</t>
    <rPh sb="0" eb="1">
      <t>ガツ</t>
    </rPh>
    <phoneticPr fontId="4"/>
  </si>
  <si>
    <t>注 1．</t>
  </si>
  <si>
    <t>乳牛チルド「2」は、速報としては公表していない。</t>
  </si>
  <si>
    <t>価格は消費税込みである。</t>
  </si>
  <si>
    <t>(2)乳牛チルド「2」の品目別価格　（つづき）</t>
  </si>
  <si>
    <t>セ　　ッ　　ト</t>
  </si>
  <si>
    <t>(3)交雑牛チルド「3」の品目別価格</t>
  </si>
  <si>
    <t>月</t>
    <phoneticPr fontId="4"/>
  </si>
  <si>
    <t>交雑牛チルド「3」は、速報としては公表していない。</t>
  </si>
  <si>
    <t>(3)交雑牛チルド「3」の品目別価格　（つづき）</t>
  </si>
  <si>
    <t>(4)等級・畜種別チルド「フルセット」価格の対比</t>
  </si>
  <si>
    <t>21年</t>
    <rPh sb="2" eb="3">
      <t>ネン</t>
    </rPh>
    <phoneticPr fontId="6"/>
  </si>
  <si>
    <t>月</t>
    <phoneticPr fontId="6"/>
  </si>
  <si>
    <t>交雑牛の平成１８年３月分は、２週分を集計したものである。</t>
  </si>
  <si>
    <t>(5)輸入牛肉の品目別価格　(オーストラリア産：グレインフェッド・ミドル)</t>
    <phoneticPr fontId="6"/>
  </si>
  <si>
    <t>US・C　NO,112A リブアイロール</t>
  </si>
  <si>
    <t>US・C　ショートリブ  ボンレス</t>
  </si>
  <si>
    <t>US・C 　チャックリブ</t>
  </si>
  <si>
    <t>（ステーキレデイ）</t>
  </si>
  <si>
    <t>月</t>
    <rPh sb="0" eb="1">
      <t>ガツ</t>
    </rPh>
    <phoneticPr fontId="6"/>
  </si>
  <si>
    <t>旬</t>
    <phoneticPr fontId="6"/>
  </si>
  <si>
    <t>US・C　NO,189A フルテンダー</t>
  </si>
  <si>
    <t>US・F　NO,112A リブアイロール</t>
  </si>
  <si>
    <t>AU・C 　チャックロール</t>
  </si>
  <si>
    <t>AU・C　チャックテンダー</t>
  </si>
  <si>
    <t>US：アメリカ  AU：オーストラリア　Ｆ：フローズン　Ｃ：チルド</t>
  </si>
  <si>
    <t>4．</t>
  </si>
  <si>
    <t>AU・Cは、平成20年12月16日公表分より、「グラスフェッド」から「グレインフェッド・ミドル」に変更したため、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6"/>
  </si>
  <si>
    <t>2．</t>
  </si>
  <si>
    <t>取引価格情報は、速報として公表したものである。</t>
  </si>
  <si>
    <t>平成２０年の年計は１２月分のみである。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6"/>
  </si>
  <si>
    <t>(5)輸入牛肉の品目別価格　(つづき)</t>
    <phoneticPr fontId="6"/>
  </si>
  <si>
    <t xml:space="preserve"> AU・C   ポイントエンドブリスケット</t>
  </si>
  <si>
    <t xml:space="preserve"> AU・C</t>
  </si>
  <si>
    <t>ナ-ベルエンドブリスケット</t>
  </si>
  <si>
    <t>AU・C   キュ－ブロ－ル</t>
  </si>
  <si>
    <t>AU・C 　ストリップロイン</t>
  </si>
  <si>
    <t>旬</t>
  </si>
  <si>
    <t>　AU・C 　テンダ－ロイン</t>
  </si>
  <si>
    <t>AU・C　D-ランプ</t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</si>
  <si>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6"/>
  </si>
  <si>
    <t>AU・C 　クロッド</t>
  </si>
  <si>
    <t>AU・C　ポイントエンドブリスケット</t>
  </si>
  <si>
    <t xml:space="preserve"> ストリップロイン</t>
  </si>
  <si>
    <t>年</t>
    <rPh sb="0" eb="1">
      <t>ネン</t>
    </rPh>
    <phoneticPr fontId="6"/>
  </si>
  <si>
    <t>20年</t>
    <rPh sb="2" eb="3">
      <t>ネン</t>
    </rPh>
    <phoneticPr fontId="6"/>
  </si>
  <si>
    <t>月</t>
    <rPh sb="0" eb="1">
      <t>ツキ</t>
    </rPh>
    <phoneticPr fontId="6"/>
  </si>
  <si>
    <t>AU・C   テンダーロイン</t>
  </si>
  <si>
    <t>AU・C 　トップサイド</t>
  </si>
  <si>
    <t>　AU・C 　シックフランク</t>
  </si>
  <si>
    <t>AU・C　シルバーサイド</t>
  </si>
  <si>
    <t>注 1．</t>
    <phoneticPr fontId="6"/>
  </si>
  <si>
    <t>AU・Cは、平成２０年１２月１日分で公表を終了した。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6"/>
  </si>
  <si>
    <t>2．</t>
    <phoneticPr fontId="6"/>
  </si>
  <si>
    <t>平成２０年の年計は、平成２０年１月から１１月分までを集計したものである。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6"/>
  </si>
  <si>
    <t>ば                  ら</t>
    <phoneticPr fontId="6"/>
  </si>
  <si>
    <t>取引重量</t>
    <phoneticPr fontId="6"/>
  </si>
  <si>
    <t>安  　値</t>
    <phoneticPr fontId="6"/>
  </si>
  <si>
    <t>ヒ　　　　　　　　　　レ</t>
  </si>
  <si>
    <t>（2）豚フローズン「Ⅰ」の品目別価格</t>
  </si>
  <si>
    <t>年月・旬</t>
  </si>
  <si>
    <t xml:space="preserve"> も　　　　　　　　　も</t>
  </si>
  <si>
    <t>セ　　　　ッ　　　　　　ト</t>
  </si>
  <si>
    <t>注1．</t>
  </si>
  <si>
    <t>豚フローズン「Ⅰ」は、速報としては公表していない。</t>
  </si>
  <si>
    <t>(3)輸入豚肉の品目別価格</t>
    <phoneticPr fontId="6"/>
  </si>
  <si>
    <t xml:space="preserve"> CAN・C　バックス</t>
  </si>
  <si>
    <t>CAN・C　ベリー</t>
  </si>
  <si>
    <t xml:space="preserve"> CAN・F　バックス</t>
  </si>
  <si>
    <t>DEN・F　カラー</t>
  </si>
  <si>
    <t xml:space="preserve"> DEN・F　ベリー</t>
  </si>
  <si>
    <t xml:space="preserve"> DEN・F　テンダーロイン</t>
  </si>
  <si>
    <t>注1．</t>
    <rPh sb="0" eb="1">
      <t>チュウ</t>
    </rPh>
    <phoneticPr fontId="6"/>
  </si>
  <si>
    <t>平成１７年３月上旬分より、速報として公表を開始した。</t>
    <phoneticPr fontId="6"/>
  </si>
  <si>
    <t>3．</t>
    <phoneticPr fontId="6"/>
  </si>
  <si>
    <t>Ⅱ－４　取　引　価　格　情　報　（九州地域）</t>
    <rPh sb="17" eb="19">
      <t>キュウシュウ</t>
    </rPh>
    <rPh sb="19" eb="21">
      <t>チイキ</t>
    </rPh>
    <phoneticPr fontId="6"/>
  </si>
  <si>
    <t>１　牛　部　分　肉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</si>
  <si>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</si>
  <si>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(2)乳牛チルド「2」の品目別価格</t>
    <rPh sb="3" eb="5">
      <t>ニュウギュウ</t>
    </rPh>
    <phoneticPr fontId="6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</si>
  <si>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6"/>
  </si>
  <si>
    <t>(2)乳牛チルド「2」の品目別価格　（つづき）</t>
    <rPh sb="3" eb="4">
      <t>ニュウ</t>
    </rPh>
    <rPh sb="4" eb="5">
      <t>ギュウ</t>
    </rPh>
    <phoneticPr fontId="6"/>
  </si>
  <si>
    <t>(3)交雑牛チルド「3」の品目別価格</t>
    <rPh sb="3" eb="5">
      <t>コウザツ</t>
    </rPh>
    <rPh sb="5" eb="6">
      <t>ギュウ</t>
    </rPh>
    <phoneticPr fontId="6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</si>
  <si>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6"/>
  </si>
  <si>
    <t>(4)等級・畜種別チルド「フルセット」価格の対比</t>
    <phoneticPr fontId="6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</si>
  <si>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6"/>
  </si>
  <si>
    <t>平成</t>
    <phoneticPr fontId="6"/>
  </si>
  <si>
    <r>
      <t>21</t>
    </r>
    <r>
      <rPr>
        <sz val="9"/>
        <color indexed="8"/>
        <rFont val="ＭＳ Ｐ明朝"/>
        <family val="1"/>
        <charset val="128"/>
      </rPr>
      <t>年</t>
    </r>
    <rPh sb="2" eb="3">
      <t>ネン</t>
    </rPh>
    <phoneticPr fontId="4"/>
  </si>
  <si>
    <t>平成23年 5月</t>
    <phoneticPr fontId="11"/>
  </si>
  <si>
    <t>MAR.２０１１</t>
    <phoneticPr fontId="11"/>
  </si>
  <si>
    <t>月</t>
    <rPh sb="0" eb="1">
      <t>ガツ</t>
    </rPh>
    <phoneticPr fontId="4"/>
  </si>
  <si>
    <t>（単位：t ）</t>
    <phoneticPr fontId="6"/>
  </si>
  <si>
    <t>区分</t>
  </si>
  <si>
    <t>総  流　通　量</t>
    <phoneticPr fontId="6"/>
  </si>
  <si>
    <t>国産牛部分肉</t>
    <phoneticPr fontId="6"/>
  </si>
  <si>
    <t>国産豚部分肉</t>
    <phoneticPr fontId="6"/>
  </si>
  <si>
    <t>輸入牛肉</t>
    <rPh sb="0" eb="2">
      <t>ユニュウ</t>
    </rPh>
    <rPh sb="2" eb="4">
      <t>ギュウニク</t>
    </rPh>
    <phoneticPr fontId="6"/>
  </si>
  <si>
    <t>輸入豚肉</t>
    <rPh sb="0" eb="2">
      <t>ユニュウ</t>
    </rPh>
    <rPh sb="2" eb="4">
      <t>ブタニク</t>
    </rPh>
    <phoneticPr fontId="6"/>
  </si>
  <si>
    <t>　そ　　の　　他</t>
  </si>
  <si>
    <t>年月</t>
  </si>
  <si>
    <t>流　通　量</t>
  </si>
  <si>
    <t>１日当</t>
  </si>
  <si>
    <t>平成</t>
    <rPh sb="0" eb="2">
      <t>ヘイセイ</t>
    </rPh>
    <phoneticPr fontId="6"/>
  </si>
  <si>
    <t>23年</t>
    <rPh sb="2" eb="3">
      <t>ネン</t>
    </rPh>
    <phoneticPr fontId="6"/>
  </si>
  <si>
    <t>注１．</t>
    <phoneticPr fontId="6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</si>
  <si>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6"/>
  </si>
  <si>
    <t>2．</t>
    <phoneticPr fontId="6"/>
  </si>
  <si>
    <t>その他は内臓、食鳥、加工品等。</t>
    <phoneticPr fontId="6"/>
  </si>
  <si>
    <t>　　　　　　  　</t>
    <phoneticPr fontId="6"/>
  </si>
  <si>
    <t>3．</t>
    <phoneticPr fontId="6"/>
  </si>
  <si>
    <t>１日当たりの数量は、流通量÷稼働日数である。</t>
    <rPh sb="17" eb="18">
      <t>スウ</t>
    </rPh>
    <phoneticPr fontId="6"/>
  </si>
  <si>
    <t>業　務　月　報</t>
    <phoneticPr fontId="4"/>
  </si>
  <si>
    <r>
      <t>平成２３年　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theme="1"/>
        <rFont val="ＭＳ Ｐゴシック"/>
        <family val="3"/>
        <charset val="128"/>
        <scheme val="minor"/>
      </rPr>
      <t>31</t>
    </r>
    <r>
      <rPr>
        <sz val="11"/>
        <color indexed="8"/>
        <rFont val="ＭＳ Ｐゴシック"/>
        <family val="3"/>
        <charset val="128"/>
      </rPr>
      <t>日　発行</t>
    </r>
    <phoneticPr fontId="4"/>
  </si>
  <si>
    <t>財団法人　日本食肉流通センター</t>
  </si>
  <si>
    <t>　川　　崎</t>
  </si>
  <si>
    <t>　〒210-0869　神奈川県川崎市川崎区東扇島24</t>
  </si>
  <si>
    <t>ＴＥＬ　044-266-1172</t>
  </si>
  <si>
    <t>ＦＡＸ　044-299-3216</t>
  </si>
  <si>
    <t>　大　　阪</t>
  </si>
  <si>
    <t>　〒559-0032　大阪府大阪市住之江区南港南5-2-100</t>
  </si>
  <si>
    <t>ＴＥＬ　06-6614-0001</t>
  </si>
  <si>
    <t>ＦＡＸ　06-6614-0003</t>
  </si>
  <si>
    <t>22年</t>
    <rPh sb="2" eb="3">
      <t>ネン</t>
    </rPh>
    <phoneticPr fontId="37"/>
  </si>
  <si>
    <t>月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</si>
</sst>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 "/>
    <numFmt numFmtId="177" formatCode="#,##0.0"/>
    <numFmt numFmtId="178" formatCode="#,##0_ "/>
    <numFmt numFmtId="179" formatCode="#,##0;[Red]\-#,##0;&quot;－&quot;;@"/>
    <numFmt numFmtId="180" formatCode="#,##0;[Red]\-#,##0;&quot;-&quot;;@"/>
    <numFmt numFmtId="181" formatCode="m/d;@"/>
    <numFmt numFmtId="182" formatCode="m&quot;月&quot;d&quot;日&quot;;@"/>
    <numFmt numFmtId="183" formatCode="#,###&quot;月&quot;"/>
    <numFmt numFmtId="184" formatCode="&quot;旬&quot;\ \ \ #,###&quot;月&quot;"/>
    <numFmt numFmtId="185" formatCode="#,##0_ ;[Red]\-#,##0\ "/>
  </numFmts>
  <fonts count="5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36"/>
      <name val="HGP創英角ｺﾞｼｯｸUB"/>
      <family val="3"/>
      <charset val="128"/>
    </font>
    <font>
      <sz val="6"/>
      <name val="ＭＳ ゴシック"/>
      <family val="3"/>
      <charset val="128"/>
    </font>
    <font>
      <sz val="36"/>
      <name val="ＭＳ ゴシック"/>
      <family val="3"/>
      <charset val="128"/>
    </font>
    <font>
      <sz val="36"/>
      <name val="HGP創英角ｺﾞｼｯｸUB"/>
      <family val="3"/>
      <charset val="128"/>
    </font>
    <font>
      <sz val="14"/>
      <name val="ＭＳ ゴシック"/>
      <family val="3"/>
      <charset val="128"/>
    </font>
    <font>
      <b/>
      <sz val="1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2"/>
      <name val="ＭＳ ゴシック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36"/>
      <name val="ＭＳ 明朝"/>
      <family val="1"/>
      <charset val="128"/>
    </font>
    <font>
      <sz val="14"/>
      <name val="HG明朝E"/>
      <family val="1"/>
      <charset val="128"/>
    </font>
    <font>
      <sz val="11"/>
      <name val="ＭＳ ゴシック"/>
      <family val="3"/>
      <charset val="128"/>
    </font>
    <font>
      <sz val="9"/>
      <name val="Century"/>
      <family val="1"/>
    </font>
    <font>
      <sz val="9"/>
      <color indexed="8"/>
      <name val="ＭＳ Ｐ明朝"/>
      <family val="1"/>
      <charset val="128"/>
    </font>
    <font>
      <sz val="8"/>
      <name val="Century"/>
      <family val="1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theme="1"/>
      <name val="HG明朝E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明朝E"/>
      <family val="1"/>
      <charset val="128"/>
    </font>
    <font>
      <sz val="9"/>
      <color theme="1"/>
      <name val="Century"/>
      <family val="1"/>
    </font>
    <font>
      <sz val="8"/>
      <color theme="1"/>
      <name val="Century"/>
      <family val="1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</cellStyleXfs>
  <cellXfs count="688">
    <xf numFmtId="0" fontId="0" fillId="0" borderId="0" xfId="0">
      <alignment vertical="center"/>
    </xf>
    <xf numFmtId="0" fontId="9" fillId="0" borderId="0" xfId="17"/>
    <xf numFmtId="0" fontId="9" fillId="0" borderId="0" xfId="17" applyBorder="1"/>
    <xf numFmtId="0" fontId="10" fillId="0" borderId="0" xfId="17" applyFont="1"/>
    <xf numFmtId="0" fontId="12" fillId="0" borderId="0" xfId="17" applyFont="1"/>
    <xf numFmtId="0" fontId="13" fillId="0" borderId="0" xfId="17" applyFont="1"/>
    <xf numFmtId="0" fontId="14" fillId="0" borderId="0" xfId="17" applyFont="1" applyAlignment="1">
      <alignment horizontal="center"/>
    </xf>
    <xf numFmtId="0" fontId="15" fillId="0" borderId="0" xfId="17" applyFont="1" applyAlignment="1">
      <alignment horizontal="center"/>
    </xf>
    <xf numFmtId="0" fontId="16" fillId="0" borderId="0" xfId="17" applyFont="1" applyAlignment="1">
      <alignment horizontal="center"/>
    </xf>
    <xf numFmtId="0" fontId="17" fillId="0" borderId="0" xfId="17" applyFont="1" applyAlignment="1">
      <alignment horizontal="center"/>
    </xf>
    <xf numFmtId="0" fontId="18" fillId="0" borderId="0" xfId="17" applyFont="1"/>
    <xf numFmtId="0" fontId="19" fillId="0" borderId="0" xfId="17" applyFont="1" applyAlignment="1">
      <alignment horizontal="center"/>
    </xf>
    <xf numFmtId="0" fontId="3" fillId="0" borderId="0" xfId="9" applyFont="1" applyBorder="1"/>
    <xf numFmtId="0" fontId="3" fillId="0" borderId="0" xfId="9" applyFont="1"/>
    <xf numFmtId="0" fontId="5" fillId="0" borderId="0" xfId="18" applyFont="1"/>
    <xf numFmtId="0" fontId="3" fillId="0" borderId="0" xfId="18" applyFont="1"/>
    <xf numFmtId="0" fontId="39" fillId="0" borderId="0" xfId="18" applyFont="1"/>
    <xf numFmtId="0" fontId="39" fillId="0" borderId="0" xfId="7" applyFont="1"/>
    <xf numFmtId="178" fontId="23" fillId="0" borderId="0" xfId="6" applyNumberFormat="1" applyFont="1" applyAlignment="1">
      <alignment horizontal="right" vertical="top"/>
    </xf>
    <xf numFmtId="0" fontId="38" fillId="0" borderId="0" xfId="6" applyFont="1" applyAlignment="1">
      <alignment vertical="top"/>
    </xf>
    <xf numFmtId="178" fontId="23" fillId="0" borderId="0" xfId="6" applyNumberFormat="1" applyFont="1" applyAlignment="1">
      <alignment vertical="top"/>
    </xf>
    <xf numFmtId="49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right"/>
    </xf>
    <xf numFmtId="0" fontId="24" fillId="0" borderId="0" xfId="6" applyNumberFormat="1" applyFont="1" applyAlignment="1">
      <alignment horizontal="distributed" vertical="center" justifyLastLine="1"/>
    </xf>
    <xf numFmtId="0" fontId="24" fillId="0" borderId="0" xfId="6" applyNumberFormat="1" applyFont="1" applyAlignment="1">
      <alignment horizontal="center"/>
    </xf>
    <xf numFmtId="0" fontId="40" fillId="0" borderId="0" xfId="6" applyFont="1" applyAlignment="1"/>
    <xf numFmtId="0" fontId="40" fillId="0" borderId="0" xfId="6" applyFont="1" applyAlignment="1">
      <alignment vertical="center"/>
    </xf>
    <xf numFmtId="0" fontId="40" fillId="0" borderId="0" xfId="6" applyFont="1">
      <alignment vertical="center"/>
    </xf>
    <xf numFmtId="178" fontId="41" fillId="0" borderId="0" xfId="6" applyNumberFormat="1" applyFont="1">
      <alignment vertical="center"/>
    </xf>
    <xf numFmtId="178" fontId="25" fillId="0" borderId="0" xfId="6" applyNumberFormat="1" applyFont="1" applyAlignment="1">
      <alignment horizontal="right"/>
    </xf>
    <xf numFmtId="0" fontId="42" fillId="0" borderId="1" xfId="7" applyFont="1" applyBorder="1" applyAlignment="1">
      <alignment vertical="center"/>
    </xf>
    <xf numFmtId="0" fontId="42" fillId="0" borderId="2" xfId="7" applyFont="1" applyBorder="1" applyAlignment="1">
      <alignment vertical="center"/>
    </xf>
    <xf numFmtId="0" fontId="42" fillId="0" borderId="3" xfId="7" applyFont="1" applyBorder="1" applyAlignment="1">
      <alignment vertical="center"/>
    </xf>
    <xf numFmtId="0" fontId="43" fillId="0" borderId="4" xfId="7" applyFont="1" applyBorder="1" applyAlignment="1">
      <alignment vertical="center"/>
    </xf>
    <xf numFmtId="0" fontId="38" fillId="0" borderId="0" xfId="6" applyFont="1" applyBorder="1">
      <alignment vertical="center"/>
    </xf>
    <xf numFmtId="0" fontId="38" fillId="0" borderId="0" xfId="6" applyFont="1">
      <alignment vertical="center"/>
    </xf>
    <xf numFmtId="0" fontId="42" fillId="0" borderId="5" xfId="7" applyFont="1" applyBorder="1" applyAlignment="1">
      <alignment vertical="center"/>
    </xf>
    <xf numFmtId="0" fontId="42" fillId="0" borderId="0" xfId="7" applyFont="1" applyBorder="1" applyAlignment="1">
      <alignment vertical="center"/>
    </xf>
    <xf numFmtId="0" fontId="42" fillId="0" borderId="6" xfId="7" applyFont="1" applyBorder="1" applyAlignment="1">
      <alignment vertical="center"/>
    </xf>
    <xf numFmtId="0" fontId="44" fillId="0" borderId="4" xfId="7" applyFont="1" applyBorder="1" applyAlignment="1">
      <alignment horizontal="centerContinuous" vertical="center" shrinkToFit="1"/>
    </xf>
    <xf numFmtId="0" fontId="44" fillId="0" borderId="3" xfId="7" applyFont="1" applyBorder="1" applyAlignment="1">
      <alignment horizontal="centerContinuous" vertical="center" shrinkToFit="1"/>
    </xf>
    <xf numFmtId="0" fontId="44" fillId="0" borderId="7" xfId="7" applyFont="1" applyBorder="1" applyAlignment="1">
      <alignment horizontal="centerContinuous" vertical="center"/>
    </xf>
    <xf numFmtId="0" fontId="42" fillId="0" borderId="8" xfId="7" applyFont="1" applyBorder="1" applyAlignment="1">
      <alignment vertical="center"/>
    </xf>
    <xf numFmtId="0" fontId="42" fillId="0" borderId="9" xfId="7" applyFont="1" applyBorder="1" applyAlignment="1">
      <alignment vertical="center"/>
    </xf>
    <xf numFmtId="0" fontId="42" fillId="0" borderId="10" xfId="7" applyFont="1" applyBorder="1" applyAlignment="1">
      <alignment vertical="center"/>
    </xf>
    <xf numFmtId="0" fontId="44" fillId="0" borderId="11" xfId="7" applyFont="1" applyBorder="1" applyAlignment="1">
      <alignment horizontal="centerContinuous" vertical="center" shrinkToFit="1"/>
    </xf>
    <xf numFmtId="0" fontId="44" fillId="0" borderId="12" xfId="7" applyFont="1" applyBorder="1" applyAlignment="1">
      <alignment horizontal="centerContinuous" vertical="center" shrinkToFit="1"/>
    </xf>
    <xf numFmtId="0" fontId="44" fillId="0" borderId="13" xfId="7" applyFont="1" applyBorder="1" applyAlignment="1">
      <alignment horizontal="centerContinuous" vertical="center" shrinkToFit="1"/>
    </xf>
    <xf numFmtId="0" fontId="44" fillId="0" borderId="10" xfId="7" applyFont="1" applyBorder="1" applyAlignment="1">
      <alignment horizontal="centerContinuous" vertical="center" shrinkToFit="1"/>
    </xf>
    <xf numFmtId="0" fontId="44" fillId="0" borderId="13" xfId="7" applyFont="1" applyBorder="1" applyAlignment="1">
      <alignment vertical="center"/>
    </xf>
    <xf numFmtId="178" fontId="45" fillId="0" borderId="1" xfId="7" applyNumberFormat="1" applyFont="1" applyBorder="1" applyAlignment="1">
      <alignment horizontal="right" vertical="center"/>
    </xf>
    <xf numFmtId="178" fontId="45" fillId="0" borderId="0" xfId="7" applyNumberFormat="1" applyFont="1" applyBorder="1" applyAlignment="1">
      <alignment horizontal="right" vertical="center"/>
    </xf>
    <xf numFmtId="178" fontId="45" fillId="0" borderId="3" xfId="7" applyNumberFormat="1" applyFont="1" applyBorder="1" applyAlignment="1">
      <alignment horizontal="right" vertical="center"/>
    </xf>
    <xf numFmtId="178" fontId="46" fillId="0" borderId="14" xfId="7" applyNumberFormat="1" applyFont="1" applyBorder="1" applyAlignment="1">
      <alignment vertical="center"/>
    </xf>
    <xf numFmtId="178" fontId="46" fillId="0" borderId="15" xfId="7" applyNumberFormat="1" applyFont="1" applyBorder="1" applyAlignment="1">
      <alignment vertical="center"/>
    </xf>
    <xf numFmtId="178" fontId="46" fillId="0" borderId="7" xfId="7" applyNumberFormat="1" applyFont="1" applyBorder="1" applyAlignment="1">
      <alignment vertical="center"/>
    </xf>
    <xf numFmtId="178" fontId="46" fillId="0" borderId="6" xfId="7" applyNumberFormat="1" applyFont="1" applyBorder="1" applyAlignment="1">
      <alignment vertical="center"/>
    </xf>
    <xf numFmtId="178" fontId="45" fillId="0" borderId="5" xfId="7" applyNumberFormat="1" applyFont="1" applyBorder="1" applyAlignment="1">
      <alignment horizontal="right" vertical="center"/>
    </xf>
    <xf numFmtId="178" fontId="45" fillId="0" borderId="6" xfId="7" applyNumberFormat="1" applyFont="1" applyBorder="1" applyAlignment="1">
      <alignment horizontal="right" vertical="center"/>
    </xf>
    <xf numFmtId="178" fontId="45" fillId="0" borderId="8" xfId="7" applyNumberFormat="1" applyFont="1" applyBorder="1" applyAlignment="1">
      <alignment horizontal="right" vertical="center"/>
    </xf>
    <xf numFmtId="178" fontId="45" fillId="0" borderId="9" xfId="7" applyNumberFormat="1" applyFont="1" applyBorder="1" applyAlignment="1">
      <alignment horizontal="right" vertical="center"/>
    </xf>
    <xf numFmtId="178" fontId="45" fillId="0" borderId="10" xfId="7" applyNumberFormat="1" applyFont="1" applyBorder="1" applyAlignment="1">
      <alignment horizontal="right" vertical="center"/>
    </xf>
    <xf numFmtId="178" fontId="46" fillId="0" borderId="16" xfId="7" applyNumberFormat="1" applyFont="1" applyBorder="1" applyAlignment="1">
      <alignment vertical="center"/>
    </xf>
    <xf numFmtId="178" fontId="46" fillId="0" borderId="10" xfId="7" applyNumberFormat="1" applyFont="1" applyBorder="1" applyAlignment="1">
      <alignment vertical="center"/>
    </xf>
    <xf numFmtId="178" fontId="46" fillId="0" borderId="13" xfId="7" applyNumberFormat="1" applyFont="1" applyBorder="1" applyAlignment="1">
      <alignment vertical="center"/>
    </xf>
    <xf numFmtId="178" fontId="47" fillId="0" borderId="6" xfId="7" applyNumberFormat="1" applyFont="1" applyBorder="1" applyAlignment="1">
      <alignment horizontal="right" vertical="center"/>
    </xf>
    <xf numFmtId="178" fontId="45" fillId="0" borderId="17" xfId="7" applyNumberFormat="1" applyFont="1" applyBorder="1" applyAlignment="1">
      <alignment horizontal="right" vertical="center"/>
    </xf>
    <xf numFmtId="178" fontId="45" fillId="0" borderId="18" xfId="7" applyNumberFormat="1" applyFont="1" applyBorder="1" applyAlignment="1">
      <alignment horizontal="right" vertical="center"/>
    </xf>
    <xf numFmtId="178" fontId="45" fillId="0" borderId="19" xfId="7" applyNumberFormat="1" applyFont="1" applyBorder="1" applyAlignment="1">
      <alignment horizontal="right" vertical="center"/>
    </xf>
    <xf numFmtId="178" fontId="46" fillId="0" borderId="20" xfId="7" applyNumberFormat="1" applyFont="1" applyBorder="1" applyAlignment="1">
      <alignment vertical="center"/>
    </xf>
    <xf numFmtId="178" fontId="46" fillId="0" borderId="21" xfId="7" applyNumberFormat="1" applyFont="1" applyBorder="1" applyAlignment="1">
      <alignment vertical="center"/>
    </xf>
    <xf numFmtId="178" fontId="46" fillId="0" borderId="22" xfId="7" applyNumberFormat="1" applyFont="1" applyBorder="1" applyAlignment="1">
      <alignment vertical="center"/>
    </xf>
    <xf numFmtId="178" fontId="46" fillId="0" borderId="19" xfId="7" applyNumberFormat="1" applyFont="1" applyBorder="1" applyAlignment="1">
      <alignment vertical="center"/>
    </xf>
    <xf numFmtId="178" fontId="45" fillId="0" borderId="23" xfId="7" applyNumberFormat="1" applyFont="1" applyBorder="1" applyAlignment="1">
      <alignment horizontal="right" vertical="center"/>
    </xf>
    <xf numFmtId="178" fontId="45" fillId="0" borderId="24" xfId="7" applyNumberFormat="1" applyFont="1" applyBorder="1" applyAlignment="1">
      <alignment horizontal="right" vertical="center"/>
    </xf>
    <xf numFmtId="178" fontId="45" fillId="0" borderId="25" xfId="7" applyNumberFormat="1" applyFont="1" applyBorder="1" applyAlignment="1">
      <alignment horizontal="right" vertical="center"/>
    </xf>
    <xf numFmtId="178" fontId="46" fillId="0" borderId="26" xfId="7" applyNumberFormat="1" applyFont="1" applyBorder="1" applyAlignment="1">
      <alignment vertical="center"/>
    </xf>
    <xf numFmtId="178" fontId="46" fillId="0" borderId="27" xfId="7" applyNumberFormat="1" applyFont="1" applyBorder="1" applyAlignment="1">
      <alignment vertical="center"/>
    </xf>
    <xf numFmtId="178" fontId="46" fillId="0" borderId="28" xfId="7" applyNumberFormat="1" applyFont="1" applyBorder="1" applyAlignment="1">
      <alignment vertical="center"/>
    </xf>
    <xf numFmtId="178" fontId="46" fillId="0" borderId="25" xfId="7" applyNumberFormat="1" applyFont="1" applyBorder="1" applyAlignment="1">
      <alignment vertical="center"/>
    </xf>
    <xf numFmtId="0" fontId="27" fillId="0" borderId="5" xfId="7" applyFont="1" applyBorder="1" applyAlignment="1">
      <alignment vertical="center"/>
    </xf>
    <xf numFmtId="0" fontId="27" fillId="0" borderId="0" xfId="7" applyFont="1" applyBorder="1" applyAlignment="1">
      <alignment vertical="center"/>
    </xf>
    <xf numFmtId="178" fontId="46" fillId="0" borderId="5" xfId="7" applyNumberFormat="1" applyFont="1" applyBorder="1" applyAlignment="1">
      <alignment vertical="center"/>
    </xf>
    <xf numFmtId="178" fontId="46" fillId="0" borderId="0" xfId="7" applyNumberFormat="1" applyFont="1" applyBorder="1" applyAlignment="1">
      <alignment vertical="center"/>
    </xf>
    <xf numFmtId="178" fontId="27" fillId="0" borderId="7" xfId="7" applyNumberFormat="1" applyFont="1" applyBorder="1" applyAlignment="1">
      <alignment vertical="center"/>
    </xf>
    <xf numFmtId="0" fontId="27" fillId="0" borderId="6" xfId="7" applyFont="1" applyBorder="1" applyAlignment="1">
      <alignment vertical="center"/>
    </xf>
    <xf numFmtId="178" fontId="46" fillId="0" borderId="29" xfId="7" applyNumberFormat="1" applyFont="1" applyBorder="1" applyAlignment="1">
      <alignment vertical="center"/>
    </xf>
    <xf numFmtId="0" fontId="27" fillId="0" borderId="17" xfId="7" applyFont="1" applyBorder="1" applyAlignment="1">
      <alignment vertical="center"/>
    </xf>
    <xf numFmtId="0" fontId="27" fillId="0" borderId="19" xfId="7" applyFont="1" applyBorder="1" applyAlignment="1">
      <alignment vertical="center"/>
    </xf>
    <xf numFmtId="178" fontId="46" fillId="0" borderId="30" xfId="7" applyNumberFormat="1" applyFont="1" applyBorder="1" applyAlignment="1">
      <alignment vertical="center"/>
    </xf>
    <xf numFmtId="178" fontId="27" fillId="0" borderId="22" xfId="7" applyNumberFormat="1" applyFont="1" applyBorder="1" applyAlignment="1">
      <alignment vertical="center"/>
    </xf>
    <xf numFmtId="0" fontId="28" fillId="0" borderId="6" xfId="7" applyFont="1" applyBorder="1" applyAlignment="1">
      <alignment vertical="center"/>
    </xf>
    <xf numFmtId="178" fontId="27" fillId="0" borderId="28" xfId="7" applyNumberFormat="1" applyFont="1" applyBorder="1" applyAlignment="1">
      <alignment vertical="center"/>
    </xf>
    <xf numFmtId="178" fontId="27" fillId="0" borderId="6" xfId="7" applyNumberFormat="1" applyFont="1" applyBorder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10" xfId="7" applyFont="1" applyBorder="1" applyAlignment="1">
      <alignment vertical="center"/>
    </xf>
    <xf numFmtId="178" fontId="27" fillId="0" borderId="10" xfId="7" applyNumberFormat="1" applyFont="1" applyBorder="1" applyAlignment="1">
      <alignment vertical="center"/>
    </xf>
    <xf numFmtId="0" fontId="42" fillId="0" borderId="0" xfId="7" applyFont="1" applyBorder="1" applyAlignment="1">
      <alignment horizontal="right" vertical="center" shrinkToFit="1"/>
    </xf>
    <xf numFmtId="0" fontId="42" fillId="0" borderId="0" xfId="7" applyFont="1" applyBorder="1" applyAlignment="1">
      <alignment horizontal="right" vertical="center"/>
    </xf>
    <xf numFmtId="0" fontId="44" fillId="0" borderId="0" xfId="7" applyFont="1" applyBorder="1" applyAlignment="1">
      <alignment vertical="center"/>
    </xf>
    <xf numFmtId="38" fontId="38" fillId="0" borderId="0" xfId="6" applyNumberFormat="1" applyFont="1" applyBorder="1">
      <alignment vertical="center"/>
    </xf>
    <xf numFmtId="3" fontId="38" fillId="0" borderId="0" xfId="6" applyNumberFormat="1" applyFont="1" applyBorder="1">
      <alignment vertical="center"/>
    </xf>
    <xf numFmtId="38" fontId="3" fillId="0" borderId="0" xfId="3" applyFont="1" applyBorder="1" applyAlignment="1">
      <alignment vertical="center"/>
    </xf>
    <xf numFmtId="38" fontId="3" fillId="0" borderId="0" xfId="3" applyFont="1" applyBorder="1"/>
    <xf numFmtId="179" fontId="46" fillId="0" borderId="0" xfId="6" applyNumberFormat="1" applyFont="1" applyBorder="1">
      <alignment vertical="center"/>
    </xf>
    <xf numFmtId="178" fontId="23" fillId="0" borderId="0" xfId="6" applyNumberFormat="1" applyFont="1" applyBorder="1" applyAlignment="1">
      <alignment horizontal="right" vertical="top"/>
    </xf>
    <xf numFmtId="0" fontId="38" fillId="0" borderId="0" xfId="6" applyFont="1" applyBorder="1" applyAlignment="1">
      <alignment vertical="top"/>
    </xf>
    <xf numFmtId="0" fontId="40" fillId="0" borderId="0" xfId="6" applyFont="1" applyBorder="1" applyAlignment="1"/>
    <xf numFmtId="0" fontId="40" fillId="0" borderId="0" xfId="6" applyFont="1" applyBorder="1">
      <alignment vertical="center"/>
    </xf>
    <xf numFmtId="0" fontId="48" fillId="0" borderId="0" xfId="6" applyFont="1" applyBorder="1">
      <alignment vertical="center"/>
    </xf>
    <xf numFmtId="0" fontId="48" fillId="0" borderId="0" xfId="6" applyFont="1">
      <alignment vertical="center"/>
    </xf>
    <xf numFmtId="0" fontId="7" fillId="0" borderId="5" xfId="7" applyBorder="1" applyAlignment="1">
      <alignment vertical="center"/>
    </xf>
    <xf numFmtId="0" fontId="7" fillId="0" borderId="0" xfId="7" applyBorder="1" applyAlignment="1">
      <alignment vertical="center"/>
    </xf>
    <xf numFmtId="178" fontId="27" fillId="0" borderId="5" xfId="7" applyNumberFormat="1" applyFont="1" applyBorder="1" applyAlignment="1">
      <alignment vertical="center"/>
    </xf>
    <xf numFmtId="178" fontId="27" fillId="0" borderId="14" xfId="7" applyNumberFormat="1" applyFont="1" applyBorder="1" applyAlignment="1">
      <alignment vertical="center"/>
    </xf>
    <xf numFmtId="0" fontId="7" fillId="0" borderId="6" xfId="7" applyBorder="1" applyAlignment="1">
      <alignment vertical="center"/>
    </xf>
    <xf numFmtId="0" fontId="7" fillId="0" borderId="17" xfId="7" applyBorder="1" applyAlignment="1">
      <alignment vertical="center"/>
    </xf>
    <xf numFmtId="0" fontId="7" fillId="0" borderId="18" xfId="7" applyBorder="1" applyAlignment="1">
      <alignment vertical="center"/>
    </xf>
    <xf numFmtId="0" fontId="7" fillId="0" borderId="19" xfId="7" applyBorder="1" applyAlignment="1">
      <alignment vertical="center"/>
    </xf>
    <xf numFmtId="178" fontId="27" fillId="0" borderId="20" xfId="7" applyNumberFormat="1" applyFont="1" applyBorder="1" applyAlignment="1">
      <alignment vertical="center"/>
    </xf>
    <xf numFmtId="178" fontId="27" fillId="0" borderId="31" xfId="7" applyNumberFormat="1" applyFont="1" applyBorder="1" applyAlignment="1">
      <alignment vertical="center"/>
    </xf>
    <xf numFmtId="178" fontId="27" fillId="0" borderId="16" xfId="7" applyNumberFormat="1" applyFont="1" applyBorder="1" applyAlignment="1">
      <alignment vertical="center"/>
    </xf>
    <xf numFmtId="38" fontId="46" fillId="0" borderId="0" xfId="6" applyNumberFormat="1" applyFont="1" applyBorder="1">
      <alignment vertical="center"/>
    </xf>
    <xf numFmtId="0" fontId="38" fillId="0" borderId="0" xfId="6" applyFont="1" applyBorder="1" applyAlignment="1">
      <alignment horizontal="center" vertical="center"/>
    </xf>
    <xf numFmtId="3" fontId="27" fillId="0" borderId="0" xfId="7" applyNumberFormat="1" applyFont="1" applyBorder="1" applyAlignment="1">
      <alignment vertical="center"/>
    </xf>
    <xf numFmtId="0" fontId="24" fillId="0" borderId="0" xfId="6" applyNumberFormat="1" applyFont="1" applyAlignment="1">
      <alignment horizontal="center" vertical="center"/>
    </xf>
    <xf numFmtId="0" fontId="40" fillId="0" borderId="0" xfId="6" applyFont="1" applyBorder="1" applyAlignment="1">
      <alignment vertical="center"/>
    </xf>
    <xf numFmtId="0" fontId="49" fillId="0" borderId="0" xfId="6" applyFont="1" applyBorder="1" applyAlignment="1"/>
    <xf numFmtId="0" fontId="49" fillId="0" borderId="0" xfId="6" applyFont="1" applyAlignment="1"/>
    <xf numFmtId="0" fontId="7" fillId="0" borderId="32" xfId="7" applyBorder="1" applyAlignment="1">
      <alignment vertical="center"/>
    </xf>
    <xf numFmtId="178" fontId="45" fillId="0" borderId="32" xfId="7" applyNumberFormat="1" applyFont="1" applyBorder="1" applyAlignment="1">
      <alignment horizontal="right" vertical="center"/>
    </xf>
    <xf numFmtId="178" fontId="27" fillId="0" borderId="33" xfId="7" applyNumberFormat="1" applyFont="1" applyBorder="1" applyAlignment="1">
      <alignment vertical="center"/>
    </xf>
    <xf numFmtId="179" fontId="50" fillId="0" borderId="0" xfId="6" applyNumberFormat="1" applyFont="1" applyBorder="1" applyAlignment="1">
      <alignment horizontal="center" vertical="center"/>
    </xf>
    <xf numFmtId="179" fontId="46" fillId="0" borderId="0" xfId="6" applyNumberFormat="1" applyFont="1" applyBorder="1" applyAlignment="1">
      <alignment horizontal="center" vertical="center"/>
    </xf>
    <xf numFmtId="179" fontId="46" fillId="0" borderId="0" xfId="6" applyNumberFormat="1" applyFont="1" applyAlignment="1">
      <alignment horizontal="center" vertical="center"/>
    </xf>
    <xf numFmtId="179" fontId="3" fillId="0" borderId="0" xfId="3" applyNumberFormat="1" applyFont="1" applyBorder="1" applyAlignment="1">
      <alignment vertical="center"/>
    </xf>
    <xf numFmtId="180" fontId="3" fillId="0" borderId="0" xfId="3" applyNumberFormat="1" applyFont="1" applyBorder="1" applyAlignment="1">
      <alignment vertical="center"/>
    </xf>
    <xf numFmtId="179" fontId="3" fillId="0" borderId="0" xfId="3" applyNumberFormat="1" applyFont="1" applyFill="1" applyBorder="1" applyAlignment="1">
      <alignment vertical="center"/>
    </xf>
    <xf numFmtId="3" fontId="38" fillId="0" borderId="0" xfId="6" applyNumberFormat="1" applyFont="1">
      <alignment vertical="center"/>
    </xf>
    <xf numFmtId="38" fontId="3" fillId="0" borderId="0" xfId="3" applyNumberFormat="1" applyFont="1" applyBorder="1" applyAlignment="1">
      <alignment horizontal="right"/>
    </xf>
    <xf numFmtId="49" fontId="24" fillId="0" borderId="0" xfId="6" applyNumberFormat="1" applyFont="1" applyAlignment="1">
      <alignment horizontal="right" vertical="center"/>
    </xf>
    <xf numFmtId="178" fontId="46" fillId="0" borderId="33" xfId="7" applyNumberFormat="1" applyFont="1" applyBorder="1" applyAlignment="1">
      <alignment vertical="center"/>
    </xf>
    <xf numFmtId="0" fontId="51" fillId="0" borderId="0" xfId="6" applyFont="1" applyBorder="1">
      <alignment vertical="center"/>
    </xf>
    <xf numFmtId="0" fontId="27" fillId="0" borderId="18" xfId="7" applyFont="1" applyBorder="1" applyAlignment="1">
      <alignment vertical="center"/>
    </xf>
    <xf numFmtId="0" fontId="28" fillId="0" borderId="0" xfId="7" applyFont="1" applyBorder="1" applyAlignment="1">
      <alignment vertical="center"/>
    </xf>
    <xf numFmtId="0" fontId="38" fillId="0" borderId="0" xfId="6" applyFont="1" applyAlignment="1">
      <alignment horizontal="center" vertical="center"/>
    </xf>
    <xf numFmtId="3" fontId="38" fillId="0" borderId="0" xfId="6" applyNumberFormat="1" applyFont="1" applyBorder="1" applyAlignment="1">
      <alignment horizontal="center" vertical="center"/>
    </xf>
    <xf numFmtId="3" fontId="3" fillId="0" borderId="0" xfId="13" applyNumberFormat="1" applyFont="1" applyBorder="1" applyAlignment="1">
      <alignment vertical="center"/>
    </xf>
    <xf numFmtId="3" fontId="3" fillId="0" borderId="0" xfId="3" applyNumberFormat="1" applyFont="1" applyBorder="1" applyAlignment="1">
      <alignment vertical="center"/>
    </xf>
    <xf numFmtId="38" fontId="3" fillId="0" borderId="0" xfId="3" applyFont="1" applyBorder="1" applyAlignment="1">
      <alignment horizontal="right" vertical="center"/>
    </xf>
    <xf numFmtId="0" fontId="24" fillId="0" borderId="0" xfId="6" applyNumberFormat="1" applyFont="1" applyAlignment="1">
      <alignment horizontal="left" vertical="center" justifyLastLine="1"/>
    </xf>
    <xf numFmtId="178" fontId="46" fillId="0" borderId="34" xfId="7" applyNumberFormat="1" applyFont="1" applyBorder="1" applyAlignment="1">
      <alignment vertical="center"/>
    </xf>
    <xf numFmtId="178" fontId="46" fillId="0" borderId="35" xfId="7" applyNumberFormat="1" applyFont="1" applyBorder="1" applyAlignment="1">
      <alignment vertical="center"/>
    </xf>
    <xf numFmtId="178" fontId="46" fillId="0" borderId="4" xfId="7" applyNumberFormat="1" applyFont="1" applyBorder="1" applyAlignment="1">
      <alignment vertical="center"/>
    </xf>
    <xf numFmtId="178" fontId="46" fillId="0" borderId="3" xfId="7" applyNumberFormat="1" applyFont="1" applyBorder="1" applyAlignment="1">
      <alignment vertical="center"/>
    </xf>
    <xf numFmtId="178" fontId="46" fillId="0" borderId="5" xfId="7" applyNumberFormat="1" applyFont="1" applyBorder="1" applyAlignment="1">
      <alignment horizontal="right" vertical="center"/>
    </xf>
    <xf numFmtId="178" fontId="46" fillId="0" borderId="6" xfId="7" applyNumberFormat="1" applyFont="1" applyBorder="1" applyAlignment="1">
      <alignment horizontal="right" vertical="center"/>
    </xf>
    <xf numFmtId="178" fontId="46" fillId="0" borderId="0" xfId="7" applyNumberFormat="1" applyFont="1" applyBorder="1" applyAlignment="1">
      <alignment horizontal="right" vertical="center"/>
    </xf>
    <xf numFmtId="0" fontId="38" fillId="0" borderId="5" xfId="6" applyFont="1" applyBorder="1">
      <alignment vertical="center"/>
    </xf>
    <xf numFmtId="0" fontId="38" fillId="0" borderId="6" xfId="6" applyFont="1" applyBorder="1">
      <alignment vertical="center"/>
    </xf>
    <xf numFmtId="0" fontId="38" fillId="0" borderId="17" xfId="6" applyFont="1" applyBorder="1">
      <alignment vertical="center"/>
    </xf>
    <xf numFmtId="0" fontId="38" fillId="0" borderId="18" xfId="6" applyFont="1" applyBorder="1">
      <alignment vertical="center"/>
    </xf>
    <xf numFmtId="0" fontId="38" fillId="0" borderId="19" xfId="6" applyFont="1" applyBorder="1">
      <alignment vertical="center"/>
    </xf>
    <xf numFmtId="178" fontId="27" fillId="0" borderId="13" xfId="7" applyNumberFormat="1" applyFont="1" applyBorder="1" applyAlignment="1">
      <alignment vertical="center"/>
    </xf>
    <xf numFmtId="0" fontId="51" fillId="0" borderId="0" xfId="6" applyFont="1" applyAlignment="1">
      <alignment horizontal="center" vertical="center"/>
    </xf>
    <xf numFmtId="38" fontId="29" fillId="0" borderId="0" xfId="2" applyFont="1" applyAlignment="1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Alignment="1">
      <alignment vertical="center"/>
    </xf>
    <xf numFmtId="38" fontId="3" fillId="0" borderId="0" xfId="2" applyFont="1" applyAlignment="1">
      <alignment horizontal="right" vertical="center"/>
    </xf>
    <xf numFmtId="38" fontId="3" fillId="0" borderId="1" xfId="2" applyFont="1" applyBorder="1" applyAlignment="1">
      <alignment vertical="center"/>
    </xf>
    <xf numFmtId="38" fontId="3" fillId="0" borderId="36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5" xfId="2" applyFont="1" applyBorder="1" applyAlignment="1">
      <alignment horizontal="left" vertical="center"/>
    </xf>
    <xf numFmtId="38" fontId="3" fillId="0" borderId="0" xfId="2" applyFont="1" applyBorder="1" applyAlignment="1">
      <alignment horizontal="left" vertical="center"/>
    </xf>
    <xf numFmtId="38" fontId="3" fillId="0" borderId="6" xfId="2" applyFont="1" applyBorder="1" applyAlignment="1">
      <alignment horizontal="left" vertical="center"/>
    </xf>
    <xf numFmtId="38" fontId="3" fillId="0" borderId="5" xfId="2" applyFont="1" applyBorder="1" applyAlignment="1">
      <alignment horizontal="center" vertical="center"/>
    </xf>
    <xf numFmtId="38" fontId="3" fillId="0" borderId="4" xfId="2" applyFont="1" applyBorder="1" applyAlignment="1">
      <alignment horizontal="center" vertical="center"/>
    </xf>
    <xf numFmtId="38" fontId="3" fillId="0" borderId="0" xfId="2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9" xfId="2" applyFont="1" applyBorder="1" applyAlignment="1">
      <alignment vertical="center"/>
    </xf>
    <xf numFmtId="38" fontId="3" fillId="0" borderId="8" xfId="2" applyFont="1" applyBorder="1" applyAlignment="1">
      <alignment horizontal="center" vertical="center"/>
    </xf>
    <xf numFmtId="38" fontId="3" fillId="0" borderId="13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3" xfId="2" applyFont="1" applyBorder="1" applyAlignment="1">
      <alignment vertical="center"/>
    </xf>
    <xf numFmtId="38" fontId="3" fillId="0" borderId="5" xfId="2" applyFont="1" applyBorder="1" applyAlignment="1">
      <alignment vertical="center"/>
    </xf>
    <xf numFmtId="38" fontId="3" fillId="0" borderId="7" xfId="2" applyFont="1" applyBorder="1" applyAlignment="1">
      <alignment vertical="center"/>
    </xf>
    <xf numFmtId="38" fontId="3" fillId="0" borderId="5" xfId="2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10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0" xfId="2" applyFont="1" applyBorder="1"/>
    <xf numFmtId="38" fontId="3" fillId="0" borderId="10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13" xfId="2" applyFont="1" applyBorder="1" applyAlignment="1">
      <alignment horizontal="right" vertical="center"/>
    </xf>
    <xf numFmtId="38" fontId="3" fillId="0" borderId="0" xfId="2" quotePrefix="1" applyFont="1" applyAlignment="1">
      <alignment horizontal="right" vertical="center"/>
    </xf>
    <xf numFmtId="38" fontId="3" fillId="0" borderId="0" xfId="2" applyFont="1"/>
    <xf numFmtId="38" fontId="3" fillId="0" borderId="0" xfId="2" applyFont="1" applyAlignment="1">
      <alignment horizontal="right"/>
    </xf>
    <xf numFmtId="38" fontId="3" fillId="0" borderId="9" xfId="2" applyFont="1" applyBorder="1"/>
    <xf numFmtId="38" fontId="3" fillId="0" borderId="1" xfId="2" applyFont="1" applyBorder="1"/>
    <xf numFmtId="38" fontId="3" fillId="0" borderId="36" xfId="2" applyFont="1" applyBorder="1" applyAlignment="1">
      <alignment horizontal="center"/>
    </xf>
    <xf numFmtId="38" fontId="3" fillId="0" borderId="37" xfId="2" applyFont="1" applyBorder="1" applyAlignment="1">
      <alignment horizontal="center"/>
    </xf>
    <xf numFmtId="38" fontId="3" fillId="0" borderId="5" xfId="2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6" xfId="2" applyFont="1" applyBorder="1" applyAlignment="1">
      <alignment horizontal="left"/>
    </xf>
    <xf numFmtId="38" fontId="3" fillId="0" borderId="5" xfId="2" applyFont="1" applyBorder="1" applyAlignment="1">
      <alignment horizontal="center"/>
    </xf>
    <xf numFmtId="38" fontId="3" fillId="0" borderId="4" xfId="2" applyFont="1" applyBorder="1" applyAlignment="1">
      <alignment horizontal="center"/>
    </xf>
    <xf numFmtId="38" fontId="3" fillId="0" borderId="0" xfId="2" applyFont="1" applyBorder="1" applyAlignment="1">
      <alignment horizontal="center"/>
    </xf>
    <xf numFmtId="38" fontId="3" fillId="0" borderId="1" xfId="2" applyFont="1" applyBorder="1" applyAlignment="1">
      <alignment horizontal="center"/>
    </xf>
    <xf numFmtId="38" fontId="3" fillId="0" borderId="2" xfId="2" applyFont="1" applyBorder="1" applyAlignment="1">
      <alignment horizontal="center"/>
    </xf>
    <xf numFmtId="38" fontId="3" fillId="0" borderId="3" xfId="2" applyFont="1" applyBorder="1" applyAlignment="1">
      <alignment horizontal="center"/>
    </xf>
    <xf numFmtId="38" fontId="3" fillId="0" borderId="8" xfId="2" applyFont="1" applyBorder="1"/>
    <xf numFmtId="38" fontId="3" fillId="0" borderId="8" xfId="2" applyFont="1" applyBorder="1" applyAlignment="1">
      <alignment horizontal="center"/>
    </xf>
    <xf numFmtId="38" fontId="3" fillId="0" borderId="13" xfId="2" applyFont="1" applyBorder="1" applyAlignment="1">
      <alignment horizontal="center"/>
    </xf>
    <xf numFmtId="38" fontId="3" fillId="0" borderId="9" xfId="2" applyFont="1" applyBorder="1" applyAlignment="1">
      <alignment horizontal="center"/>
    </xf>
    <xf numFmtId="38" fontId="3" fillId="0" borderId="10" xfId="2" applyFont="1" applyBorder="1" applyAlignment="1">
      <alignment horizontal="center"/>
    </xf>
    <xf numFmtId="38" fontId="3" fillId="0" borderId="5" xfId="2" applyFont="1" applyBorder="1"/>
    <xf numFmtId="38" fontId="3" fillId="0" borderId="7" xfId="2" applyFont="1" applyBorder="1"/>
    <xf numFmtId="38" fontId="3" fillId="0" borderId="6" xfId="2" applyFont="1" applyBorder="1"/>
    <xf numFmtId="38" fontId="3" fillId="0" borderId="13" xfId="2" applyFont="1" applyBorder="1"/>
    <xf numFmtId="38" fontId="3" fillId="0" borderId="10" xfId="2" applyFont="1" applyBorder="1"/>
    <xf numFmtId="38" fontId="3" fillId="0" borderId="36" xfId="2" applyFont="1" applyBorder="1" applyAlignment="1">
      <alignment horizontal="left"/>
    </xf>
    <xf numFmtId="38" fontId="3" fillId="0" borderId="38" xfId="2" applyFont="1" applyBorder="1" applyAlignment="1">
      <alignment horizontal="left"/>
    </xf>
    <xf numFmtId="38" fontId="3" fillId="0" borderId="37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38" fontId="3" fillId="0" borderId="6" xfId="2" applyFont="1" applyBorder="1" applyAlignment="1">
      <alignment horizontal="right"/>
    </xf>
    <xf numFmtId="181" fontId="3" fillId="0" borderId="5" xfId="2" applyNumberFormat="1" applyFont="1" applyBorder="1" applyAlignment="1">
      <alignment horizontal="left"/>
    </xf>
    <xf numFmtId="181" fontId="3" fillId="0" borderId="0" xfId="2" applyNumberFormat="1" applyFont="1" applyBorder="1" applyAlignment="1">
      <alignment horizontal="right"/>
    </xf>
    <xf numFmtId="181" fontId="3" fillId="0" borderId="6" xfId="2" applyNumberFormat="1" applyFont="1" applyBorder="1" applyAlignment="1">
      <alignment horizontal="right"/>
    </xf>
    <xf numFmtId="179" fontId="3" fillId="0" borderId="5" xfId="2" applyNumberFormat="1" applyFont="1" applyBorder="1" applyAlignment="1">
      <alignment horizontal="right" vertical="center"/>
    </xf>
    <xf numFmtId="38" fontId="3" fillId="0" borderId="5" xfId="2" applyFont="1" applyBorder="1" applyAlignment="1">
      <alignment horizontal="right"/>
    </xf>
    <xf numFmtId="38" fontId="3" fillId="0" borderId="7" xfId="2" applyFont="1" applyBorder="1" applyAlignment="1">
      <alignment horizontal="right"/>
    </xf>
    <xf numFmtId="38" fontId="3" fillId="0" borderId="6" xfId="2" applyFont="1" applyBorder="1" applyAlignment="1">
      <alignment horizontal="right" vertical="center"/>
    </xf>
    <xf numFmtId="181" fontId="3" fillId="0" borderId="8" xfId="2" applyNumberFormat="1" applyFont="1" applyBorder="1" applyAlignment="1">
      <alignment horizontal="left"/>
    </xf>
    <xf numFmtId="181" fontId="3" fillId="0" borderId="9" xfId="2" applyNumberFormat="1" applyFont="1" applyBorder="1" applyAlignment="1">
      <alignment horizontal="right"/>
    </xf>
    <xf numFmtId="181" fontId="3" fillId="0" borderId="10" xfId="2" applyNumberFormat="1" applyFont="1" applyBorder="1" applyAlignment="1">
      <alignment horizontal="right"/>
    </xf>
    <xf numFmtId="38" fontId="3" fillId="0" borderId="0" xfId="2" quotePrefix="1" applyFont="1" applyAlignment="1">
      <alignment horizontal="right"/>
    </xf>
    <xf numFmtId="38" fontId="3" fillId="0" borderId="1" xfId="2" applyFont="1" applyBorder="1" applyAlignment="1">
      <alignment horizontal="left" vertical="center"/>
    </xf>
    <xf numFmtId="38" fontId="3" fillId="0" borderId="2" xfId="2" applyFont="1" applyBorder="1" applyAlignment="1">
      <alignment horizontal="left" vertical="center"/>
    </xf>
    <xf numFmtId="38" fontId="3" fillId="0" borderId="3" xfId="2" applyFont="1" applyBorder="1" applyAlignment="1">
      <alignment horizontal="left" vertical="center"/>
    </xf>
    <xf numFmtId="38" fontId="3" fillId="0" borderId="39" xfId="2" applyFont="1" applyBorder="1" applyAlignment="1">
      <alignment horizontal="left" vertical="center"/>
    </xf>
    <xf numFmtId="38" fontId="3" fillId="0" borderId="40" xfId="2" applyFont="1" applyBorder="1" applyAlignment="1">
      <alignment horizontal="left" vertical="center"/>
    </xf>
    <xf numFmtId="38" fontId="3" fillId="0" borderId="41" xfId="2" applyFont="1" applyBorder="1" applyAlignment="1">
      <alignment horizontal="left" vertical="center"/>
    </xf>
    <xf numFmtId="38" fontId="3" fillId="0" borderId="2" xfId="2" applyFont="1" applyBorder="1" applyAlignment="1">
      <alignment horizontal="center" vertical="center"/>
    </xf>
    <xf numFmtId="38" fontId="3" fillId="0" borderId="39" xfId="2" applyFont="1" applyBorder="1" applyAlignment="1">
      <alignment vertical="center"/>
    </xf>
    <xf numFmtId="38" fontId="3" fillId="0" borderId="40" xfId="2" applyFont="1" applyBorder="1" applyAlignment="1">
      <alignment vertical="center"/>
    </xf>
    <xf numFmtId="38" fontId="3" fillId="0" borderId="41" xfId="2" applyFont="1" applyBorder="1" applyAlignment="1">
      <alignment vertical="center"/>
    </xf>
    <xf numFmtId="38" fontId="3" fillId="0" borderId="3" xfId="2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right" vertical="center"/>
    </xf>
    <xf numFmtId="38" fontId="3" fillId="0" borderId="10" xfId="2" applyFont="1" applyBorder="1" applyAlignment="1">
      <alignment horizontal="right" vertical="center"/>
    </xf>
    <xf numFmtId="179" fontId="3" fillId="0" borderId="6" xfId="2" applyNumberFormat="1" applyFont="1" applyBorder="1" applyAlignment="1">
      <alignment horizontal="right" vertical="center"/>
    </xf>
    <xf numFmtId="179" fontId="3" fillId="0" borderId="13" xfId="2" applyNumberFormat="1" applyFont="1" applyBorder="1" applyAlignment="1">
      <alignment horizontal="right" vertical="center"/>
    </xf>
    <xf numFmtId="38" fontId="3" fillId="0" borderId="42" xfId="2" applyFont="1" applyBorder="1"/>
    <xf numFmtId="38" fontId="3" fillId="0" borderId="3" xfId="2" applyFont="1" applyBorder="1"/>
    <xf numFmtId="38" fontId="3" fillId="0" borderId="8" xfId="2" applyFont="1" applyBorder="1" applyAlignment="1">
      <alignment horizontal="right"/>
    </xf>
    <xf numFmtId="38" fontId="3" fillId="0" borderId="13" xfId="2" applyFont="1" applyBorder="1" applyAlignment="1">
      <alignment horizontal="right"/>
    </xf>
    <xf numFmtId="38" fontId="3" fillId="0" borderId="9" xfId="2" applyFont="1" applyBorder="1" applyAlignment="1">
      <alignment horizontal="right"/>
    </xf>
    <xf numFmtId="179" fontId="3" fillId="0" borderId="8" xfId="2" applyNumberFormat="1" applyFont="1" applyBorder="1" applyAlignment="1">
      <alignment horizontal="right" vertical="center"/>
    </xf>
    <xf numFmtId="38" fontId="3" fillId="0" borderId="10" xfId="2" applyFont="1" applyBorder="1" applyAlignment="1">
      <alignment horizontal="right"/>
    </xf>
    <xf numFmtId="179" fontId="3" fillId="0" borderId="10" xfId="2" applyNumberFormat="1" applyFont="1" applyBorder="1" applyAlignment="1">
      <alignment horizontal="right" vertical="center"/>
    </xf>
    <xf numFmtId="38" fontId="3" fillId="0" borderId="42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3" fontId="3" fillId="0" borderId="13" xfId="2" applyNumberFormat="1" applyFont="1" applyBorder="1" applyAlignment="1">
      <alignment horizontal="right" vertical="center"/>
    </xf>
    <xf numFmtId="3" fontId="3" fillId="0" borderId="10" xfId="2" applyNumberFormat="1" applyFont="1" applyBorder="1" applyAlignment="1">
      <alignment horizontal="right" vertical="center"/>
    </xf>
    <xf numFmtId="0" fontId="3" fillId="0" borderId="0" xfId="16" applyFont="1" applyAlignment="1">
      <alignment horizontal="right" vertical="center"/>
    </xf>
    <xf numFmtId="0" fontId="3" fillId="0" borderId="0" xfId="12" applyFont="1" applyAlignment="1">
      <alignment vertical="center"/>
    </xf>
    <xf numFmtId="0" fontId="3" fillId="0" borderId="0" xfId="16" quotePrefix="1" applyFont="1" applyAlignment="1">
      <alignment horizontal="right" vertical="center"/>
    </xf>
    <xf numFmtId="38" fontId="3" fillId="0" borderId="2" xfId="2" applyFont="1" applyBorder="1" applyAlignment="1">
      <alignment vertical="center"/>
    </xf>
    <xf numFmtId="38" fontId="3" fillId="0" borderId="7" xfId="2" applyFont="1" applyBorder="1" applyAlignment="1">
      <alignment horizontal="center" vertical="center"/>
    </xf>
    <xf numFmtId="179" fontId="3" fillId="0" borderId="8" xfId="2" applyNumberFormat="1" applyFont="1" applyBorder="1" applyAlignment="1">
      <alignment horizontal="center" vertical="center"/>
    </xf>
    <xf numFmtId="179" fontId="3" fillId="0" borderId="5" xfId="2" applyNumberFormat="1" applyFont="1" applyBorder="1" applyAlignment="1">
      <alignment horizontal="center" vertical="center"/>
    </xf>
    <xf numFmtId="179" fontId="3" fillId="0" borderId="7" xfId="2" applyNumberFormat="1" applyFont="1" applyBorder="1" applyAlignment="1">
      <alignment horizontal="center" vertical="center"/>
    </xf>
    <xf numFmtId="179" fontId="3" fillId="0" borderId="6" xfId="2" applyNumberFormat="1" applyFont="1" applyBorder="1" applyAlignment="1">
      <alignment horizontal="center" vertical="center"/>
    </xf>
    <xf numFmtId="179" fontId="3" fillId="0" borderId="13" xfId="2" applyNumberFormat="1" applyFont="1" applyBorder="1" applyAlignment="1">
      <alignment horizontal="center" vertical="center"/>
    </xf>
    <xf numFmtId="182" fontId="3" fillId="0" borderId="5" xfId="2" applyNumberFormat="1" applyFont="1" applyBorder="1" applyAlignment="1">
      <alignment vertical="center"/>
    </xf>
    <xf numFmtId="182" fontId="3" fillId="0" borderId="0" xfId="2" applyNumberFormat="1" applyFont="1" applyBorder="1" applyAlignment="1">
      <alignment vertical="center"/>
    </xf>
    <xf numFmtId="182" fontId="3" fillId="0" borderId="0" xfId="2" applyNumberFormat="1" applyFont="1" applyAlignment="1">
      <alignment vertical="center"/>
    </xf>
    <xf numFmtId="181" fontId="3" fillId="0" borderId="5" xfId="2" applyNumberFormat="1" applyFont="1" applyBorder="1" applyAlignment="1">
      <alignment horizontal="center" vertical="center"/>
    </xf>
    <xf numFmtId="181" fontId="3" fillId="0" borderId="0" xfId="2" applyNumberFormat="1" applyFont="1" applyBorder="1" applyAlignment="1">
      <alignment vertical="center"/>
    </xf>
    <xf numFmtId="181" fontId="3" fillId="0" borderId="0" xfId="2" applyNumberFormat="1" applyFont="1" applyAlignment="1">
      <alignment horizontal="center" vertical="center"/>
    </xf>
    <xf numFmtId="181" fontId="3" fillId="0" borderId="6" xfId="2" applyNumberFormat="1" applyFont="1" applyBorder="1" applyAlignment="1">
      <alignment horizontal="center" vertical="center"/>
    </xf>
    <xf numFmtId="181" fontId="3" fillId="0" borderId="8" xfId="2" applyNumberFormat="1" applyFont="1" applyBorder="1" applyAlignment="1">
      <alignment horizontal="left" vertical="center"/>
    </xf>
    <xf numFmtId="181" fontId="3" fillId="0" borderId="9" xfId="2" applyNumberFormat="1" applyFont="1" applyBorder="1" applyAlignment="1">
      <alignment vertical="center"/>
    </xf>
    <xf numFmtId="38" fontId="3" fillId="0" borderId="8" xfId="2" applyFont="1" applyBorder="1" applyAlignment="1">
      <alignment horizontal="right" vertical="center"/>
    </xf>
    <xf numFmtId="38" fontId="3" fillId="0" borderId="9" xfId="2" applyFont="1" applyBorder="1" applyAlignment="1">
      <alignment horizontal="right" vertical="center"/>
    </xf>
    <xf numFmtId="0" fontId="3" fillId="0" borderId="1" xfId="2" applyNumberFormat="1" applyFont="1" applyBorder="1" applyAlignment="1">
      <alignment vertical="center"/>
    </xf>
    <xf numFmtId="0" fontId="3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vertical="center"/>
    </xf>
    <xf numFmtId="0" fontId="3" fillId="0" borderId="8" xfId="2" applyNumberFormat="1" applyFont="1" applyBorder="1" applyAlignment="1">
      <alignment vertical="center"/>
    </xf>
    <xf numFmtId="0" fontId="3" fillId="0" borderId="9" xfId="2" applyNumberFormat="1" applyFont="1" applyBorder="1" applyAlignment="1">
      <alignment vertical="center"/>
    </xf>
    <xf numFmtId="0" fontId="3" fillId="0" borderId="10" xfId="2" applyNumberFormat="1" applyFont="1" applyBorder="1" applyAlignment="1">
      <alignment vertical="center"/>
    </xf>
    <xf numFmtId="38" fontId="3" fillId="0" borderId="4" xfId="2" applyFont="1" applyBorder="1" applyAlignment="1">
      <alignment vertical="center"/>
    </xf>
    <xf numFmtId="181" fontId="3" fillId="0" borderId="5" xfId="2" applyNumberFormat="1" applyFont="1" applyBorder="1" applyAlignment="1">
      <alignment vertical="center"/>
    </xf>
    <xf numFmtId="181" fontId="3" fillId="0" borderId="0" xfId="2" applyNumberFormat="1" applyFont="1" applyAlignment="1">
      <alignment vertical="center"/>
    </xf>
    <xf numFmtId="181" fontId="3" fillId="0" borderId="8" xfId="2" applyNumberFormat="1" applyFont="1" applyBorder="1" applyAlignment="1">
      <alignment horizontal="right" vertical="center"/>
    </xf>
    <xf numFmtId="38" fontId="30" fillId="0" borderId="38" xfId="2" applyFont="1" applyBorder="1" applyAlignment="1">
      <alignment horizontal="center" vertical="center"/>
    </xf>
    <xf numFmtId="38" fontId="3" fillId="0" borderId="8" xfId="2" quotePrefix="1" applyFont="1" applyBorder="1" applyAlignment="1">
      <alignment horizontal="right"/>
    </xf>
    <xf numFmtId="182" fontId="3" fillId="0" borderId="9" xfId="2" applyNumberFormat="1" applyFont="1" applyBorder="1" applyAlignment="1">
      <alignment vertical="center"/>
    </xf>
    <xf numFmtId="38" fontId="3" fillId="0" borderId="8" xfId="2" applyFont="1" applyBorder="1" applyAlignment="1">
      <alignment horizontal="left"/>
    </xf>
    <xf numFmtId="38" fontId="3" fillId="0" borderId="9" xfId="2" applyFont="1" applyBorder="1" applyAlignment="1">
      <alignment horizontal="left"/>
    </xf>
    <xf numFmtId="38" fontId="3" fillId="0" borderId="10" xfId="2" applyFont="1" applyBorder="1" applyAlignment="1">
      <alignment horizontal="left"/>
    </xf>
    <xf numFmtId="38" fontId="3" fillId="0" borderId="19" xfId="2" applyFont="1" applyBorder="1" applyAlignment="1">
      <alignment horizontal="center"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3" fillId="0" borderId="19" xfId="2" applyFont="1" applyBorder="1" applyAlignment="1">
      <alignment vertical="center"/>
    </xf>
    <xf numFmtId="181" fontId="3" fillId="0" borderId="10" xfId="2" applyNumberFormat="1" applyFont="1" applyBorder="1" applyAlignment="1">
      <alignment vertical="center"/>
    </xf>
    <xf numFmtId="179" fontId="3" fillId="0" borderId="10" xfId="2" applyNumberFormat="1" applyFont="1" applyBorder="1" applyAlignment="1">
      <alignment horizontal="center" vertical="center"/>
    </xf>
    <xf numFmtId="178" fontId="7" fillId="0" borderId="0" xfId="7" applyNumberFormat="1" applyBorder="1"/>
    <xf numFmtId="0" fontId="29" fillId="0" borderId="0" xfId="2" applyNumberFormat="1" applyFont="1" applyBorder="1" applyAlignment="1">
      <alignment vertical="center"/>
    </xf>
    <xf numFmtId="38" fontId="18" fillId="0" borderId="0" xfId="2" applyFont="1" applyBorder="1" applyAlignment="1">
      <alignment vertical="center"/>
    </xf>
    <xf numFmtId="0" fontId="3" fillId="0" borderId="0" xfId="2" applyNumberFormat="1" applyFont="1" applyAlignment="1">
      <alignment vertical="center"/>
    </xf>
    <xf numFmtId="38" fontId="9" fillId="0" borderId="0" xfId="2" applyFont="1" applyAlignment="1">
      <alignment vertical="center"/>
    </xf>
    <xf numFmtId="0" fontId="3" fillId="0" borderId="0" xfId="2" applyNumberFormat="1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Alignment="1">
      <alignment horizontal="right" vertical="center"/>
    </xf>
    <xf numFmtId="38" fontId="3" fillId="0" borderId="36" xfId="2" applyFont="1" applyBorder="1" applyAlignment="1">
      <alignment horizontal="centerContinuous" vertical="center"/>
    </xf>
    <xf numFmtId="38" fontId="3" fillId="0" borderId="37" xfId="2" applyFont="1" applyBorder="1" applyAlignment="1">
      <alignment horizontal="centerContinuous" vertical="center"/>
    </xf>
    <xf numFmtId="38" fontId="9" fillId="0" borderId="36" xfId="2" applyFont="1" applyBorder="1" applyAlignment="1">
      <alignment horizontal="centerContinuous" vertical="center"/>
    </xf>
    <xf numFmtId="38" fontId="9" fillId="0" borderId="38" xfId="2" applyFont="1" applyBorder="1" applyAlignment="1">
      <alignment horizontal="centerContinuous" vertical="center"/>
    </xf>
    <xf numFmtId="38" fontId="9" fillId="0" borderId="37" xfId="2" applyFont="1" applyBorder="1" applyAlignment="1">
      <alignment horizontal="centerContinuous" vertical="center"/>
    </xf>
    <xf numFmtId="38" fontId="3" fillId="0" borderId="5" xfId="2" applyFont="1" applyBorder="1" applyAlignment="1">
      <alignment horizontal="centerContinuous" vertical="center"/>
    </xf>
    <xf numFmtId="38" fontId="3" fillId="0" borderId="2" xfId="2" applyFont="1" applyBorder="1" applyAlignment="1">
      <alignment horizontal="centerContinuous" vertical="center"/>
    </xf>
    <xf numFmtId="38" fontId="3" fillId="0" borderId="3" xfId="2" applyFont="1" applyBorder="1" applyAlignment="1">
      <alignment horizontal="centerContinuous" vertical="center"/>
    </xf>
    <xf numFmtId="38" fontId="3" fillId="0" borderId="1" xfId="2" applyFont="1" applyBorder="1" applyAlignment="1">
      <alignment horizontal="right" vertical="center"/>
    </xf>
    <xf numFmtId="179" fontId="3" fillId="0" borderId="5" xfId="2" applyNumberFormat="1" applyFont="1" applyBorder="1" applyAlignment="1">
      <alignment vertical="center"/>
    </xf>
    <xf numFmtId="179" fontId="3" fillId="0" borderId="7" xfId="2" applyNumberFormat="1" applyFont="1" applyBorder="1" applyAlignment="1">
      <alignment vertical="center"/>
    </xf>
    <xf numFmtId="179" fontId="3" fillId="0" borderId="0" xfId="2" applyNumberFormat="1" applyFont="1" applyBorder="1" applyAlignment="1">
      <alignment vertical="center"/>
    </xf>
    <xf numFmtId="179" fontId="3" fillId="0" borderId="13" xfId="2" applyNumberFormat="1" applyFont="1" applyBorder="1" applyAlignment="1">
      <alignment vertical="center"/>
    </xf>
    <xf numFmtId="179" fontId="3" fillId="0" borderId="10" xfId="2" applyNumberFormat="1" applyFont="1" applyBorder="1" applyAlignment="1">
      <alignment vertical="center"/>
    </xf>
    <xf numFmtId="179" fontId="3" fillId="0" borderId="6" xfId="2" applyNumberFormat="1" applyFont="1" applyBorder="1" applyAlignment="1">
      <alignment vertical="center"/>
    </xf>
    <xf numFmtId="38" fontId="3" fillId="0" borderId="10" xfId="2" applyNumberFormat="1" applyFont="1" applyBorder="1" applyAlignment="1">
      <alignment horizontal="right"/>
    </xf>
    <xf numFmtId="38" fontId="3" fillId="0" borderId="8" xfId="2" applyFont="1" applyBorder="1" applyAlignment="1">
      <alignment horizontal="centerContinuous" vertical="center"/>
    </xf>
    <xf numFmtId="38" fontId="3" fillId="0" borderId="10" xfId="2" applyFont="1" applyBorder="1" applyAlignment="1">
      <alignment horizontal="centerContinuous" vertical="center"/>
    </xf>
    <xf numFmtId="38" fontId="9" fillId="0" borderId="8" xfId="2" applyFont="1" applyBorder="1" applyAlignment="1">
      <alignment horizontal="centerContinuous" vertical="center"/>
    </xf>
    <xf numFmtId="38" fontId="9" fillId="0" borderId="9" xfId="2" applyFont="1" applyBorder="1" applyAlignment="1">
      <alignment horizontal="centerContinuous" vertical="center"/>
    </xf>
    <xf numFmtId="38" fontId="9" fillId="0" borderId="10" xfId="2" applyFont="1" applyBorder="1" applyAlignment="1">
      <alignment horizontal="centerContinuous" vertical="center"/>
    </xf>
    <xf numFmtId="179" fontId="3" fillId="0" borderId="0" xfId="2" applyNumberFormat="1" applyFont="1" applyBorder="1" applyAlignment="1">
      <alignment horizontal="center" vertical="center"/>
    </xf>
    <xf numFmtId="38" fontId="3" fillId="0" borderId="7" xfId="2" applyNumberFormat="1" applyFont="1" applyBorder="1" applyAlignment="1">
      <alignment horizontal="right"/>
    </xf>
    <xf numFmtId="38" fontId="3" fillId="0" borderId="6" xfId="2" applyNumberFormat="1" applyFont="1" applyBorder="1" applyAlignment="1">
      <alignment horizontal="right"/>
    </xf>
    <xf numFmtId="38" fontId="18" fillId="0" borderId="0" xfId="2" applyFont="1" applyAlignment="1">
      <alignment vertical="center"/>
    </xf>
    <xf numFmtId="179" fontId="3" fillId="0" borderId="9" xfId="2" applyNumberFormat="1" applyFont="1" applyBorder="1" applyAlignment="1">
      <alignment vertical="center"/>
    </xf>
    <xf numFmtId="38" fontId="9" fillId="0" borderId="36" xfId="2" applyFont="1" applyBorder="1" applyAlignment="1">
      <alignment vertical="center"/>
    </xf>
    <xf numFmtId="38" fontId="9" fillId="0" borderId="38" xfId="2" applyFont="1" applyBorder="1" applyAlignment="1">
      <alignment vertical="center"/>
    </xf>
    <xf numFmtId="38" fontId="9" fillId="0" borderId="37" xfId="2" applyFont="1" applyBorder="1" applyAlignment="1">
      <alignment vertical="center"/>
    </xf>
    <xf numFmtId="38" fontId="3" fillId="0" borderId="0" xfId="2" applyFont="1" applyBorder="1" applyAlignment="1">
      <alignment horizontal="centerContinuous" vertical="center"/>
    </xf>
    <xf numFmtId="38" fontId="3" fillId="0" borderId="6" xfId="2" applyFont="1" applyBorder="1" applyAlignment="1">
      <alignment horizontal="centerContinuous" vertical="center"/>
    </xf>
    <xf numFmtId="38" fontId="9" fillId="0" borderId="4" xfId="2" applyFont="1" applyBorder="1" applyAlignment="1">
      <alignment horizontal="center" vertical="center"/>
    </xf>
    <xf numFmtId="38" fontId="9" fillId="0" borderId="13" xfId="2" applyFont="1" applyBorder="1" applyAlignment="1">
      <alignment horizontal="center" vertical="center"/>
    </xf>
    <xf numFmtId="38" fontId="9" fillId="0" borderId="5" xfId="2" applyFont="1" applyBorder="1" applyAlignment="1">
      <alignment horizontal="centerContinuous"/>
    </xf>
    <xf numFmtId="38" fontId="9" fillId="0" borderId="0" xfId="2" applyFont="1" applyBorder="1" applyAlignment="1">
      <alignment horizontal="centerContinuous"/>
    </xf>
    <xf numFmtId="38" fontId="9" fillId="0" borderId="6" xfId="2" applyFont="1" applyBorder="1" applyAlignment="1">
      <alignment horizontal="right"/>
    </xf>
    <xf numFmtId="183" fontId="9" fillId="0" borderId="5" xfId="2" applyNumberFormat="1" applyFont="1" applyBorder="1" applyAlignment="1">
      <alignment horizontal="centerContinuous"/>
    </xf>
    <xf numFmtId="38" fontId="9" fillId="0" borderId="6" xfId="2" applyFont="1" applyBorder="1" applyAlignment="1">
      <alignment horizontal="centerContinuous"/>
    </xf>
    <xf numFmtId="0" fontId="9" fillId="0" borderId="5" xfId="2" applyNumberFormat="1" applyFont="1" applyBorder="1" applyAlignment="1">
      <alignment horizontal="centerContinuous"/>
    </xf>
    <xf numFmtId="181" fontId="9" fillId="0" borderId="5" xfId="2" applyNumberFormat="1" applyFont="1" applyBorder="1" applyAlignment="1">
      <alignment horizontal="right"/>
    </xf>
    <xf numFmtId="181" fontId="9" fillId="0" borderId="0" xfId="2" applyNumberFormat="1" applyFont="1" applyBorder="1" applyAlignment="1">
      <alignment horizontal="right"/>
    </xf>
    <xf numFmtId="181" fontId="9" fillId="0" borderId="6" xfId="2" applyNumberFormat="1" applyFont="1" applyBorder="1" applyAlignment="1">
      <alignment horizontal="right"/>
    </xf>
    <xf numFmtId="181" fontId="9" fillId="0" borderId="5" xfId="2" applyNumberFormat="1" applyFont="1" applyBorder="1" applyAlignment="1">
      <alignment horizontal="centerContinuous"/>
    </xf>
    <xf numFmtId="181" fontId="9" fillId="0" borderId="0" xfId="2" applyNumberFormat="1" applyFont="1" applyBorder="1" applyAlignment="1">
      <alignment horizontal="centerContinuous"/>
    </xf>
    <xf numFmtId="181" fontId="9" fillId="0" borderId="8" xfId="2" applyNumberFormat="1" applyFont="1" applyBorder="1" applyAlignment="1">
      <alignment horizontal="right"/>
    </xf>
    <xf numFmtId="181" fontId="9" fillId="0" borderId="9" xfId="2" applyNumberFormat="1" applyFont="1" applyBorder="1" applyAlignment="1">
      <alignment horizontal="right"/>
    </xf>
    <xf numFmtId="181" fontId="9" fillId="0" borderId="10" xfId="2" applyNumberFormat="1" applyFont="1" applyBorder="1" applyAlignment="1">
      <alignment horizontal="right"/>
    </xf>
    <xf numFmtId="38" fontId="9" fillId="0" borderId="2" xfId="2" applyFont="1" applyBorder="1" applyAlignment="1">
      <alignment horizontal="center" vertical="center"/>
    </xf>
    <xf numFmtId="38" fontId="9" fillId="0" borderId="3" xfId="2" applyFont="1" applyBorder="1" applyAlignment="1">
      <alignment horizontal="center" vertical="center"/>
    </xf>
    <xf numFmtId="38" fontId="9" fillId="0" borderId="9" xfId="2" applyFont="1" applyBorder="1" applyAlignment="1">
      <alignment horizontal="center" vertical="center"/>
    </xf>
    <xf numFmtId="38" fontId="9" fillId="0" borderId="10" xfId="2" applyFont="1" applyBorder="1" applyAlignment="1">
      <alignment horizontal="center" vertical="center"/>
    </xf>
    <xf numFmtId="38" fontId="18" fillId="0" borderId="0" xfId="2" applyFont="1"/>
    <xf numFmtId="38" fontId="9" fillId="0" borderId="0" xfId="2" applyFont="1"/>
    <xf numFmtId="180" fontId="3" fillId="0" borderId="13" xfId="2" applyNumberFormat="1" applyFont="1" applyBorder="1" applyAlignment="1">
      <alignment vertical="center"/>
    </xf>
    <xf numFmtId="180" fontId="33" fillId="0" borderId="13" xfId="2" applyNumberFormat="1" applyFont="1" applyBorder="1" applyAlignment="1">
      <alignment vertical="center"/>
    </xf>
    <xf numFmtId="180" fontId="3" fillId="0" borderId="10" xfId="2" applyNumberFormat="1" applyFont="1" applyBorder="1" applyAlignment="1">
      <alignment vertical="center"/>
    </xf>
    <xf numFmtId="180" fontId="3" fillId="0" borderId="5" xfId="2" applyNumberFormat="1" applyFont="1" applyBorder="1" applyAlignment="1">
      <alignment horizontal="right" vertical="center"/>
    </xf>
    <xf numFmtId="180" fontId="3" fillId="0" borderId="0" xfId="2" applyNumberFormat="1" applyFont="1" applyBorder="1" applyAlignment="1">
      <alignment vertical="center"/>
    </xf>
    <xf numFmtId="180" fontId="3" fillId="0" borderId="6" xfId="2" applyNumberFormat="1" applyFont="1" applyBorder="1" applyAlignment="1">
      <alignment vertical="center"/>
    </xf>
    <xf numFmtId="180" fontId="3" fillId="0" borderId="7" xfId="2" applyNumberFormat="1" applyFont="1" applyBorder="1" applyAlignment="1">
      <alignment vertical="center"/>
    </xf>
    <xf numFmtId="180" fontId="3" fillId="0" borderId="8" xfId="2" applyNumberFormat="1" applyFont="1" applyBorder="1" applyAlignment="1">
      <alignment horizontal="right" vertical="center"/>
    </xf>
    <xf numFmtId="180" fontId="3" fillId="0" borderId="9" xfId="2" applyNumberFormat="1" applyFont="1" applyBorder="1" applyAlignment="1">
      <alignment vertical="center"/>
    </xf>
    <xf numFmtId="180" fontId="9" fillId="0" borderId="5" xfId="2" applyNumberFormat="1" applyFont="1" applyBorder="1" applyAlignment="1">
      <alignment horizontal="centerContinuous"/>
    </xf>
    <xf numFmtId="180" fontId="9" fillId="0" borderId="0" xfId="2" applyNumberFormat="1" applyFont="1" applyBorder="1" applyAlignment="1">
      <alignment horizontal="centerContinuous"/>
    </xf>
    <xf numFmtId="180" fontId="9" fillId="0" borderId="6" xfId="2" applyNumberFormat="1" applyFont="1" applyBorder="1" applyAlignment="1">
      <alignment horizontal="right"/>
    </xf>
    <xf numFmtId="180" fontId="9" fillId="0" borderId="6" xfId="2" applyNumberFormat="1" applyFont="1" applyBorder="1" applyAlignment="1">
      <alignment horizontal="centerContinuous"/>
    </xf>
    <xf numFmtId="180" fontId="3" fillId="0" borderId="7" xfId="2" applyNumberFormat="1" applyFont="1" applyBorder="1" applyAlignment="1">
      <alignment horizontal="right" vertical="center"/>
    </xf>
    <xf numFmtId="38" fontId="3" fillId="0" borderId="0" xfId="2" applyFont="1" applyAlignment="1"/>
    <xf numFmtId="180" fontId="3" fillId="0" borderId="5" xfId="2" applyNumberFormat="1" applyFont="1" applyBorder="1" applyAlignment="1">
      <alignment vertical="center"/>
    </xf>
    <xf numFmtId="180" fontId="3" fillId="0" borderId="13" xfId="2" applyNumberFormat="1" applyFont="1" applyBorder="1" applyAlignment="1">
      <alignment horizontal="right" vertical="center"/>
    </xf>
    <xf numFmtId="38" fontId="9" fillId="0" borderId="5" xfId="2" applyFont="1" applyBorder="1" applyAlignment="1">
      <alignment vertical="center"/>
    </xf>
    <xf numFmtId="0" fontId="18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3" fillId="0" borderId="0" xfId="10" applyFont="1" applyAlignment="1">
      <alignment horizontal="right" vertical="center"/>
    </xf>
    <xf numFmtId="0" fontId="3" fillId="0" borderId="9" xfId="12" applyFont="1" applyBorder="1" applyAlignment="1">
      <alignment vertical="center"/>
    </xf>
    <xf numFmtId="0" fontId="9" fillId="0" borderId="1" xfId="12" applyFont="1" applyBorder="1" applyAlignment="1">
      <alignment vertical="center"/>
    </xf>
    <xf numFmtId="0" fontId="9" fillId="0" borderId="36" xfId="12" applyFont="1" applyBorder="1" applyAlignment="1">
      <alignment horizontal="centerContinuous" vertical="center"/>
    </xf>
    <xf numFmtId="0" fontId="9" fillId="0" borderId="37" xfId="12" applyFont="1" applyBorder="1" applyAlignment="1">
      <alignment horizontal="centerContinuous" vertical="center"/>
    </xf>
    <xf numFmtId="179" fontId="9" fillId="0" borderId="36" xfId="12" applyNumberFormat="1" applyFont="1" applyBorder="1" applyAlignment="1">
      <alignment horizontal="centerContinuous" vertical="center"/>
    </xf>
    <xf numFmtId="179" fontId="9" fillId="0" borderId="38" xfId="12" applyNumberFormat="1" applyFont="1" applyBorder="1" applyAlignment="1">
      <alignment horizontal="centerContinuous" vertical="center"/>
    </xf>
    <xf numFmtId="179" fontId="9" fillId="0" borderId="37" xfId="12" applyNumberFormat="1" applyFont="1" applyBorder="1" applyAlignment="1">
      <alignment horizontal="centerContinuous" vertical="center"/>
    </xf>
    <xf numFmtId="0" fontId="9" fillId="0" borderId="5" xfId="12" applyFont="1" applyBorder="1" applyAlignment="1">
      <alignment vertical="center"/>
    </xf>
    <xf numFmtId="38" fontId="3" fillId="0" borderId="38" xfId="2" applyFont="1" applyBorder="1" applyAlignment="1">
      <alignment horizontal="centerContinuous" vertical="center"/>
    </xf>
    <xf numFmtId="179" fontId="9" fillId="0" borderId="42" xfId="12" applyNumberFormat="1" applyFont="1" applyBorder="1" applyAlignment="1">
      <alignment horizontal="distributed" vertical="center" justifyLastLine="1"/>
    </xf>
    <xf numFmtId="179" fontId="9" fillId="0" borderId="42" xfId="12" applyNumberFormat="1" applyFont="1" applyBorder="1" applyAlignment="1">
      <alignment horizontal="center" vertical="center" shrinkToFit="1"/>
    </xf>
    <xf numFmtId="0" fontId="3" fillId="0" borderId="0" xfId="10" applyFont="1" applyBorder="1" applyAlignment="1">
      <alignment vertical="center"/>
    </xf>
    <xf numFmtId="179" fontId="3" fillId="0" borderId="7" xfId="12" applyNumberFormat="1" applyFont="1" applyBorder="1" applyAlignment="1">
      <alignment vertical="center"/>
    </xf>
    <xf numFmtId="0" fontId="3" fillId="0" borderId="0" xfId="12" applyFont="1" applyBorder="1" applyAlignment="1">
      <alignment vertical="center"/>
    </xf>
    <xf numFmtId="0" fontId="3" fillId="0" borderId="5" xfId="10" applyFont="1" applyBorder="1" applyAlignment="1">
      <alignment horizontal="right" vertical="center"/>
    </xf>
    <xf numFmtId="0" fontId="3" fillId="0" borderId="6" xfId="10" applyFont="1" applyBorder="1" applyAlignment="1">
      <alignment vertical="center"/>
    </xf>
    <xf numFmtId="0" fontId="3" fillId="0" borderId="8" xfId="10" applyFont="1" applyBorder="1" applyAlignment="1">
      <alignment horizontal="right" vertical="center"/>
    </xf>
    <xf numFmtId="0" fontId="3" fillId="0" borderId="9" xfId="10" applyFont="1" applyBorder="1" applyAlignment="1">
      <alignment vertical="center"/>
    </xf>
    <xf numFmtId="0" fontId="3" fillId="0" borderId="10" xfId="10" applyFont="1" applyBorder="1" applyAlignment="1">
      <alignment vertical="center"/>
    </xf>
    <xf numFmtId="179" fontId="3" fillId="0" borderId="13" xfId="12" applyNumberFormat="1" applyFont="1" applyBorder="1" applyAlignment="1">
      <alignment vertical="center"/>
    </xf>
    <xf numFmtId="179" fontId="3" fillId="0" borderId="10" xfId="12" applyNumberFormat="1" applyFont="1" applyBorder="1" applyAlignment="1">
      <alignment vertical="center"/>
    </xf>
    <xf numFmtId="179" fontId="3" fillId="0" borderId="9" xfId="12" applyNumberFormat="1" applyFont="1" applyBorder="1" applyAlignment="1">
      <alignment vertical="center"/>
    </xf>
    <xf numFmtId="0" fontId="3" fillId="0" borderId="5" xfId="12" applyFont="1" applyBorder="1" applyAlignment="1">
      <alignment horizontal="right" vertical="center"/>
    </xf>
    <xf numFmtId="0" fontId="3" fillId="0" borderId="6" xfId="12" applyFont="1" applyBorder="1" applyAlignment="1">
      <alignment vertical="center"/>
    </xf>
    <xf numFmtId="0" fontId="3" fillId="0" borderId="5" xfId="12" applyFont="1" applyBorder="1" applyAlignment="1">
      <alignment vertical="center"/>
    </xf>
    <xf numFmtId="3" fontId="3" fillId="0" borderId="5" xfId="12" applyNumberFormat="1" applyFont="1" applyBorder="1" applyAlignment="1">
      <alignment vertical="center"/>
    </xf>
    <xf numFmtId="3" fontId="3" fillId="0" borderId="7" xfId="12" applyNumberFormat="1" applyFont="1" applyBorder="1" applyAlignment="1">
      <alignment vertical="center"/>
    </xf>
    <xf numFmtId="3" fontId="3" fillId="0" borderId="6" xfId="12" applyNumberFormat="1" applyFont="1" applyBorder="1" applyAlignment="1">
      <alignment vertical="center"/>
    </xf>
    <xf numFmtId="0" fontId="3" fillId="0" borderId="8" xfId="12" applyFont="1" applyBorder="1" applyAlignment="1">
      <alignment vertical="center"/>
    </xf>
    <xf numFmtId="0" fontId="3" fillId="0" borderId="10" xfId="12" applyFont="1" applyBorder="1" applyAlignment="1">
      <alignment vertical="center"/>
    </xf>
    <xf numFmtId="3" fontId="3" fillId="0" borderId="13" xfId="12" applyNumberFormat="1" applyFont="1" applyBorder="1" applyAlignment="1">
      <alignment vertical="center"/>
    </xf>
    <xf numFmtId="3" fontId="3" fillId="0" borderId="0" xfId="12" applyNumberFormat="1" applyFont="1" applyBorder="1" applyAlignment="1">
      <alignment vertical="center"/>
    </xf>
    <xf numFmtId="4" fontId="3" fillId="0" borderId="0" xfId="12" applyNumberFormat="1" applyFont="1" applyBorder="1" applyAlignment="1">
      <alignment vertical="center"/>
    </xf>
    <xf numFmtId="0" fontId="9" fillId="0" borderId="1" xfId="2" applyNumberFormat="1" applyFont="1" applyBorder="1" applyAlignment="1">
      <alignment horizontal="centerContinuous" vertical="center"/>
    </xf>
    <xf numFmtId="0" fontId="9" fillId="0" borderId="3" xfId="2" applyNumberFormat="1" applyFont="1" applyBorder="1" applyAlignment="1">
      <alignment horizontal="centerContinuous" vertical="center"/>
    </xf>
    <xf numFmtId="38" fontId="9" fillId="0" borderId="2" xfId="2" applyFont="1" applyBorder="1" applyAlignment="1">
      <alignment vertical="center"/>
    </xf>
    <xf numFmtId="38" fontId="9" fillId="0" borderId="3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179" fontId="3" fillId="0" borderId="4" xfId="2" applyNumberFormat="1" applyFont="1" applyBorder="1" applyAlignment="1">
      <alignment horizontal="center" vertical="center"/>
    </xf>
    <xf numFmtId="179" fontId="3" fillId="0" borderId="13" xfId="2" applyNumberFormat="1" applyFont="1" applyFill="1" applyBorder="1" applyAlignment="1">
      <alignment vertical="center"/>
    </xf>
    <xf numFmtId="179" fontId="3" fillId="0" borderId="10" xfId="2" applyNumberFormat="1" applyFont="1" applyFill="1" applyBorder="1" applyAlignment="1">
      <alignment vertical="center"/>
    </xf>
    <xf numFmtId="184" fontId="3" fillId="0" borderId="5" xfId="8" applyNumberFormat="1" applyFont="1" applyBorder="1" applyAlignment="1">
      <alignment horizontal="centerContinuous" vertical="center"/>
    </xf>
    <xf numFmtId="0" fontId="3" fillId="0" borderId="0" xfId="8" applyFont="1" applyBorder="1" applyAlignment="1">
      <alignment horizontal="centerContinuous" vertical="center"/>
    </xf>
    <xf numFmtId="181" fontId="3" fillId="0" borderId="5" xfId="8" applyNumberFormat="1" applyFont="1" applyBorder="1" applyAlignment="1">
      <alignment horizontal="centerContinuous" vertical="center"/>
    </xf>
    <xf numFmtId="181" fontId="3" fillId="0" borderId="0" xfId="8" applyNumberFormat="1" applyFont="1" applyBorder="1" applyAlignment="1">
      <alignment horizontal="right" vertical="center"/>
    </xf>
    <xf numFmtId="181" fontId="3" fillId="0" borderId="8" xfId="8" applyNumberFormat="1" applyFont="1" applyBorder="1" applyAlignment="1">
      <alignment horizontal="centerContinuous" vertical="center"/>
    </xf>
    <xf numFmtId="181" fontId="3" fillId="0" borderId="9" xfId="8" applyNumberFormat="1" applyFont="1" applyBorder="1" applyAlignment="1">
      <alignment horizontal="right" vertical="center"/>
    </xf>
    <xf numFmtId="179" fontId="3" fillId="0" borderId="7" xfId="2" applyNumberFormat="1" applyFont="1" applyFill="1" applyBorder="1" applyAlignment="1">
      <alignment vertical="center"/>
    </xf>
    <xf numFmtId="179" fontId="3" fillId="0" borderId="13" xfId="2" applyNumberFormat="1" applyFont="1" applyFill="1" applyBorder="1" applyAlignment="1">
      <alignment horizontal="right" vertical="center"/>
    </xf>
    <xf numFmtId="38" fontId="3" fillId="0" borderId="0" xfId="2" applyFont="1" applyFill="1" applyAlignment="1">
      <alignment vertical="center"/>
    </xf>
    <xf numFmtId="179" fontId="3" fillId="0" borderId="5" xfId="2" applyNumberFormat="1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179" fontId="3" fillId="0" borderId="0" xfId="2" applyNumberFormat="1" applyFont="1" applyFill="1" applyBorder="1" applyAlignment="1">
      <alignment vertical="center"/>
    </xf>
    <xf numFmtId="179" fontId="3" fillId="0" borderId="6" xfId="2" applyNumberFormat="1" applyFont="1" applyFill="1" applyBorder="1" applyAlignment="1">
      <alignment vertical="center"/>
    </xf>
    <xf numFmtId="0" fontId="3" fillId="0" borderId="5" xfId="8" applyFont="1" applyBorder="1" applyAlignment="1">
      <alignment horizontal="centerContinuous" vertical="center"/>
    </xf>
    <xf numFmtId="0" fontId="3" fillId="0" borderId="0" xfId="8" applyFont="1" applyBorder="1" applyAlignment="1">
      <alignment horizontal="right" vertical="center"/>
    </xf>
    <xf numFmtId="38" fontId="3" fillId="0" borderId="10" xfId="2" applyFont="1" applyFill="1" applyBorder="1" applyAlignment="1">
      <alignment vertical="center"/>
    </xf>
    <xf numFmtId="38" fontId="3" fillId="0" borderId="13" xfId="2" applyFont="1" applyFill="1" applyBorder="1" applyAlignment="1">
      <alignment vertical="center"/>
    </xf>
    <xf numFmtId="38" fontId="3" fillId="0" borderId="0" xfId="2" quotePrefix="1" applyFont="1" applyFill="1" applyAlignment="1">
      <alignment horizontal="right"/>
    </xf>
    <xf numFmtId="38" fontId="3" fillId="0" borderId="1" xfId="2" applyFont="1" applyBorder="1" applyAlignment="1">
      <alignment horizontal="centerContinuous" vertical="center" shrinkToFit="1"/>
    </xf>
    <xf numFmtId="38" fontId="9" fillId="0" borderId="2" xfId="2" applyFont="1" applyBorder="1" applyAlignment="1">
      <alignment horizontal="centerContinuous" vertical="center" shrinkToFit="1"/>
    </xf>
    <xf numFmtId="38" fontId="9" fillId="0" borderId="3" xfId="2" applyFont="1" applyBorder="1" applyAlignment="1">
      <alignment horizontal="centerContinuous" vertical="center" shrinkToFit="1"/>
    </xf>
    <xf numFmtId="179" fontId="3" fillId="0" borderId="0" xfId="2" applyNumberFormat="1" applyFont="1" applyBorder="1" applyAlignment="1">
      <alignment horizontal="right" vertical="center"/>
    </xf>
    <xf numFmtId="0" fontId="9" fillId="0" borderId="5" xfId="2" applyNumberFormat="1" applyFont="1" applyBorder="1" applyAlignment="1">
      <alignment horizontal="centerContinuous" vertical="center"/>
    </xf>
    <xf numFmtId="0" fontId="9" fillId="0" borderId="6" xfId="2" applyNumberFormat="1" applyFont="1" applyBorder="1" applyAlignment="1">
      <alignment horizontal="centerContinuous" vertical="center"/>
    </xf>
    <xf numFmtId="38" fontId="9" fillId="0" borderId="6" xfId="2" applyFont="1" applyBorder="1" applyAlignment="1">
      <alignment vertical="center"/>
    </xf>
    <xf numFmtId="38" fontId="9" fillId="0" borderId="5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179" fontId="3" fillId="0" borderId="4" xfId="2" applyNumberFormat="1" applyFont="1" applyBorder="1" applyAlignment="1">
      <alignment vertical="center"/>
    </xf>
    <xf numFmtId="179" fontId="9" fillId="0" borderId="36" xfId="2" applyNumberFormat="1" applyFont="1" applyBorder="1" applyAlignment="1">
      <alignment horizontal="centerContinuous" vertical="center"/>
    </xf>
    <xf numFmtId="179" fontId="3" fillId="0" borderId="37" xfId="2" applyNumberFormat="1" applyFont="1" applyBorder="1" applyAlignment="1">
      <alignment horizontal="centerContinuous" vertical="center"/>
    </xf>
    <xf numFmtId="179" fontId="3" fillId="0" borderId="36" xfId="2" applyNumberFormat="1" applyFont="1" applyBorder="1" applyAlignment="1">
      <alignment horizontal="centerContinuous" vertical="center"/>
    </xf>
    <xf numFmtId="179" fontId="3" fillId="0" borderId="38" xfId="2" applyNumberFormat="1" applyFont="1" applyBorder="1" applyAlignment="1">
      <alignment horizontal="centerContinuous" vertical="center"/>
    </xf>
    <xf numFmtId="179" fontId="3" fillId="0" borderId="8" xfId="2" applyNumberFormat="1" applyFont="1" applyBorder="1" applyAlignment="1">
      <alignment horizontal="centerContinuous" vertical="center"/>
    </xf>
    <xf numFmtId="179" fontId="3" fillId="0" borderId="42" xfId="2" applyNumberFormat="1" applyFont="1" applyBorder="1" applyAlignment="1">
      <alignment horizontal="distributed" vertical="center" justifyLastLine="1"/>
    </xf>
    <xf numFmtId="179" fontId="30" fillId="0" borderId="42" xfId="2" applyNumberFormat="1" applyFont="1" applyBorder="1" applyAlignment="1">
      <alignment horizontal="distributed" vertical="center" justifyLastLine="1"/>
    </xf>
    <xf numFmtId="183" fontId="3" fillId="0" borderId="5" xfId="2" applyNumberFormat="1" applyFont="1" applyBorder="1" applyAlignment="1">
      <alignment horizontal="right" vertical="center"/>
    </xf>
    <xf numFmtId="179" fontId="3" fillId="0" borderId="9" xfId="2" applyNumberFormat="1" applyFont="1" applyBorder="1" applyAlignment="1">
      <alignment horizontal="centerContinuous" vertical="center"/>
    </xf>
    <xf numFmtId="179" fontId="3" fillId="0" borderId="10" xfId="2" applyNumberFormat="1" applyFont="1" applyBorder="1" applyAlignment="1">
      <alignment horizontal="centerContinuous" vertical="center"/>
    </xf>
    <xf numFmtId="182" fontId="7" fillId="0" borderId="0" xfId="7" applyNumberFormat="1" applyBorder="1"/>
    <xf numFmtId="0" fontId="7" fillId="0" borderId="0" xfId="7" applyBorder="1" applyAlignment="1">
      <alignment horizontal="center" vertical="center"/>
    </xf>
    <xf numFmtId="181" fontId="3" fillId="0" borderId="8" xfId="2" applyNumberFormat="1" applyFont="1" applyBorder="1" applyAlignment="1">
      <alignment horizontal="center" vertical="center"/>
    </xf>
    <xf numFmtId="0" fontId="29" fillId="0" borderId="0" xfId="13" applyFont="1" applyBorder="1" applyAlignment="1">
      <alignment vertical="center"/>
    </xf>
    <xf numFmtId="0" fontId="3" fillId="0" borderId="0" xfId="13" applyFont="1" applyBorder="1" applyAlignment="1">
      <alignment vertical="center"/>
    </xf>
    <xf numFmtId="0" fontId="3" fillId="0" borderId="0" xfId="13" applyFont="1" applyAlignment="1">
      <alignment vertical="center"/>
    </xf>
    <xf numFmtId="0" fontId="3" fillId="0" borderId="0" xfId="13" applyFont="1" applyAlignment="1">
      <alignment horizontal="right" vertical="center"/>
    </xf>
    <xf numFmtId="0" fontId="3" fillId="0" borderId="9" xfId="13" applyFont="1" applyBorder="1" applyAlignment="1">
      <alignment vertical="center"/>
    </xf>
    <xf numFmtId="0" fontId="3" fillId="0" borderId="1" xfId="16" applyFont="1" applyBorder="1" applyAlignment="1">
      <alignment vertical="center"/>
    </xf>
    <xf numFmtId="0" fontId="3" fillId="0" borderId="36" xfId="16" applyFont="1" applyBorder="1" applyAlignment="1">
      <alignment horizontal="center" vertical="center"/>
    </xf>
    <xf numFmtId="0" fontId="3" fillId="0" borderId="37" xfId="16" applyFont="1" applyBorder="1" applyAlignment="1">
      <alignment horizontal="center" vertical="center"/>
    </xf>
    <xf numFmtId="0" fontId="3" fillId="0" borderId="36" xfId="13" applyFont="1" applyBorder="1" applyAlignment="1">
      <alignment horizontal="center" vertical="center"/>
    </xf>
    <xf numFmtId="0" fontId="3" fillId="0" borderId="37" xfId="13" applyFont="1" applyBorder="1" applyAlignment="1">
      <alignment horizontal="center" vertical="center"/>
    </xf>
    <xf numFmtId="0" fontId="3" fillId="0" borderId="5" xfId="16" applyFont="1" applyBorder="1" applyAlignment="1">
      <alignment horizontal="left" vertical="center"/>
    </xf>
    <xf numFmtId="0" fontId="3" fillId="0" borderId="0" xfId="16" applyFont="1" applyBorder="1" applyAlignment="1">
      <alignment horizontal="left" vertical="center"/>
    </xf>
    <xf numFmtId="0" fontId="3" fillId="0" borderId="6" xfId="16" applyFont="1" applyBorder="1" applyAlignment="1">
      <alignment horizontal="left" vertical="center"/>
    </xf>
    <xf numFmtId="0" fontId="3" fillId="0" borderId="1" xfId="13" applyFont="1" applyBorder="1" applyAlignment="1">
      <alignment horizontal="center" vertical="center"/>
    </xf>
    <xf numFmtId="0" fontId="3" fillId="0" borderId="4" xfId="13" applyFont="1" applyBorder="1" applyAlignment="1">
      <alignment horizontal="center" vertical="center"/>
    </xf>
    <xf numFmtId="0" fontId="3" fillId="0" borderId="2" xfId="13" applyFont="1" applyBorder="1" applyAlignment="1">
      <alignment horizontal="center" vertical="center"/>
    </xf>
    <xf numFmtId="0" fontId="3" fillId="0" borderId="8" xfId="16" applyFont="1" applyBorder="1" applyAlignment="1">
      <alignment vertical="center"/>
    </xf>
    <xf numFmtId="0" fontId="3" fillId="0" borderId="9" xfId="16" applyFont="1" applyBorder="1" applyAlignment="1">
      <alignment vertical="center"/>
    </xf>
    <xf numFmtId="0" fontId="3" fillId="0" borderId="8" xfId="13" applyFont="1" applyBorder="1" applyAlignment="1">
      <alignment horizontal="center" vertical="center"/>
    </xf>
    <xf numFmtId="0" fontId="3" fillId="0" borderId="13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3" fontId="3" fillId="0" borderId="13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/>
    </xf>
    <xf numFmtId="3" fontId="3" fillId="0" borderId="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10" xfId="13" applyNumberFormat="1" applyFont="1" applyBorder="1" applyAlignment="1">
      <alignment vertical="center"/>
    </xf>
    <xf numFmtId="0" fontId="3" fillId="0" borderId="8" xfId="13" applyFont="1" applyBorder="1" applyAlignment="1">
      <alignment vertical="center"/>
    </xf>
    <xf numFmtId="0" fontId="3" fillId="0" borderId="10" xfId="13" applyFont="1" applyBorder="1" applyAlignment="1">
      <alignment vertical="center"/>
    </xf>
    <xf numFmtId="3" fontId="3" fillId="0" borderId="6" xfId="13" applyNumberFormat="1" applyFont="1" applyBorder="1" applyAlignment="1">
      <alignment vertical="center"/>
    </xf>
    <xf numFmtId="0" fontId="3" fillId="0" borderId="7" xfId="13" applyFont="1" applyBorder="1" applyAlignment="1">
      <alignment vertical="center"/>
    </xf>
    <xf numFmtId="38" fontId="3" fillId="0" borderId="5" xfId="2" applyFont="1" applyBorder="1" applyAlignment="1"/>
    <xf numFmtId="181" fontId="3" fillId="0" borderId="5" xfId="2" applyNumberFormat="1" applyFont="1" applyBorder="1" applyAlignment="1">
      <alignment horizontal="center"/>
    </xf>
    <xf numFmtId="181" fontId="3" fillId="0" borderId="5" xfId="2" applyNumberFormat="1" applyFont="1" applyBorder="1" applyAlignment="1"/>
    <xf numFmtId="3" fontId="3" fillId="0" borderId="5" xfId="13" applyNumberFormat="1" applyFont="1" applyBorder="1" applyAlignment="1">
      <alignment horizontal="right" vertical="center"/>
    </xf>
    <xf numFmtId="3" fontId="3" fillId="0" borderId="7" xfId="13" applyNumberFormat="1" applyFont="1" applyBorder="1" applyAlignment="1">
      <alignment horizontal="right" vertical="center"/>
    </xf>
    <xf numFmtId="3" fontId="3" fillId="0" borderId="0" xfId="13" applyNumberFormat="1" applyFont="1" applyBorder="1" applyAlignment="1">
      <alignment horizontal="right" vertical="center"/>
    </xf>
    <xf numFmtId="181" fontId="3" fillId="0" borderId="5" xfId="2" applyNumberFormat="1" applyFont="1" applyBorder="1" applyAlignment="1">
      <alignment horizontal="center" wrapText="1"/>
    </xf>
    <xf numFmtId="181" fontId="3" fillId="0" borderId="8" xfId="2" applyNumberFormat="1" applyFont="1" applyBorder="1" applyAlignment="1">
      <alignment horizontal="center"/>
    </xf>
    <xf numFmtId="3" fontId="3" fillId="0" borderId="8" xfId="13" applyNumberFormat="1" applyFont="1" applyBorder="1" applyAlignment="1">
      <alignment vertical="center"/>
    </xf>
    <xf numFmtId="3" fontId="3" fillId="0" borderId="9" xfId="13" applyNumberFormat="1" applyFont="1" applyBorder="1" applyAlignment="1">
      <alignment vertical="center"/>
    </xf>
    <xf numFmtId="0" fontId="3" fillId="0" borderId="0" xfId="16" applyFont="1" applyAlignment="1">
      <alignment horizontal="right"/>
    </xf>
    <xf numFmtId="0" fontId="3" fillId="0" borderId="0" xfId="16" quotePrefix="1" applyFont="1" applyAlignment="1">
      <alignment horizontal="right"/>
    </xf>
    <xf numFmtId="3" fontId="3" fillId="0" borderId="0" xfId="13" applyNumberFormat="1" applyFont="1" applyAlignment="1">
      <alignment vertical="center"/>
    </xf>
    <xf numFmtId="0" fontId="3" fillId="0" borderId="0" xfId="13" applyFont="1" applyBorder="1" applyAlignment="1">
      <alignment horizontal="right" vertical="center"/>
    </xf>
    <xf numFmtId="181" fontId="3" fillId="0" borderId="8" xfId="2" applyNumberFormat="1" applyFont="1" applyBorder="1" applyAlignment="1"/>
    <xf numFmtId="3" fontId="3" fillId="0" borderId="8" xfId="13" applyNumberFormat="1" applyFont="1" applyBorder="1" applyAlignment="1">
      <alignment horizontal="right" vertical="center"/>
    </xf>
    <xf numFmtId="3" fontId="3" fillId="0" borderId="13" xfId="13" applyNumberFormat="1" applyFont="1" applyBorder="1" applyAlignment="1">
      <alignment horizontal="right" vertical="center"/>
    </xf>
    <xf numFmtId="3" fontId="3" fillId="0" borderId="9" xfId="13" applyNumberFormat="1" applyFont="1" applyBorder="1" applyAlignment="1">
      <alignment horizontal="right" vertical="center"/>
    </xf>
    <xf numFmtId="0" fontId="3" fillId="0" borderId="1" xfId="13" applyFont="1" applyBorder="1" applyAlignment="1">
      <alignment vertical="center"/>
    </xf>
    <xf numFmtId="0" fontId="3" fillId="0" borderId="0" xfId="13" applyFont="1" applyBorder="1" applyAlignment="1">
      <alignment horizontal="center" vertical="center"/>
    </xf>
    <xf numFmtId="0" fontId="3" fillId="0" borderId="8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/>
    </xf>
    <xf numFmtId="0" fontId="3" fillId="0" borderId="6" xfId="13" applyFont="1" applyBorder="1" applyAlignment="1">
      <alignment vertical="center"/>
    </xf>
    <xf numFmtId="0" fontId="3" fillId="0" borderId="5" xfId="13" applyFont="1" applyBorder="1" applyAlignment="1">
      <alignment horizontal="center" vertical="center"/>
    </xf>
    <xf numFmtId="0" fontId="3" fillId="0" borderId="7" xfId="13" applyFont="1" applyBorder="1" applyAlignment="1">
      <alignment horizontal="center" vertical="center"/>
    </xf>
    <xf numFmtId="0" fontId="7" fillId="0" borderId="0" xfId="7"/>
    <xf numFmtId="0" fontId="7" fillId="0" borderId="0" xfId="7" applyBorder="1"/>
    <xf numFmtId="38" fontId="3" fillId="0" borderId="7" xfId="2" applyFont="1" applyBorder="1" applyAlignment="1">
      <alignment horizontal="center"/>
    </xf>
    <xf numFmtId="0" fontId="3" fillId="0" borderId="0" xfId="14" applyFont="1" applyBorder="1" applyAlignment="1">
      <alignment horizontal="center" vertical="center"/>
    </xf>
    <xf numFmtId="0" fontId="3" fillId="0" borderId="7" xfId="14" applyFont="1" applyBorder="1" applyAlignment="1">
      <alignment horizontal="center" vertical="center"/>
    </xf>
    <xf numFmtId="0" fontId="3" fillId="0" borderId="0" xfId="14" applyFont="1" applyAlignment="1">
      <alignment vertical="center"/>
    </xf>
    <xf numFmtId="0" fontId="3" fillId="0" borderId="0" xfId="14" applyFont="1" applyAlignment="1">
      <alignment horizontal="right" vertical="center"/>
    </xf>
    <xf numFmtId="0" fontId="3" fillId="0" borderId="9" xfId="14" applyFont="1" applyBorder="1" applyAlignment="1">
      <alignment vertical="center"/>
    </xf>
    <xf numFmtId="0" fontId="3" fillId="0" borderId="0" xfId="14" applyFont="1" applyBorder="1" applyAlignment="1">
      <alignment vertical="center"/>
    </xf>
    <xf numFmtId="0" fontId="3" fillId="0" borderId="8" xfId="14" applyFont="1" applyBorder="1" applyAlignment="1">
      <alignment horizontal="center" vertical="center"/>
    </xf>
    <xf numFmtId="0" fontId="3" fillId="0" borderId="42" xfId="14" applyFont="1" applyBorder="1" applyAlignment="1">
      <alignment horizontal="center" vertical="center"/>
    </xf>
    <xf numFmtId="0" fontId="3" fillId="0" borderId="9" xfId="14" applyFont="1" applyBorder="1" applyAlignment="1">
      <alignment horizontal="center" vertical="center"/>
    </xf>
    <xf numFmtId="0" fontId="3" fillId="0" borderId="0" xfId="10" applyFont="1" applyBorder="1" applyAlignment="1">
      <alignment horizontal="center" vertical="center"/>
    </xf>
    <xf numFmtId="0" fontId="3" fillId="0" borderId="5" xfId="14" applyFont="1" applyBorder="1" applyAlignment="1">
      <alignment horizontal="right" vertical="center"/>
    </xf>
    <xf numFmtId="0" fontId="3" fillId="0" borderId="7" xfId="14" applyFont="1" applyBorder="1" applyAlignment="1">
      <alignment horizontal="right" vertical="center"/>
    </xf>
    <xf numFmtId="0" fontId="3" fillId="0" borderId="0" xfId="14" applyFont="1" applyBorder="1" applyAlignment="1">
      <alignment horizontal="right" vertical="center"/>
    </xf>
    <xf numFmtId="3" fontId="3" fillId="0" borderId="7" xfId="14" applyNumberFormat="1" applyFont="1" applyBorder="1" applyAlignment="1">
      <alignment vertical="center"/>
    </xf>
    <xf numFmtId="0" fontId="3" fillId="0" borderId="5" xfId="10" applyFont="1" applyBorder="1" applyAlignment="1">
      <alignment vertical="center"/>
    </xf>
    <xf numFmtId="0" fontId="3" fillId="0" borderId="0" xfId="10" applyFont="1" applyAlignment="1">
      <alignment vertical="center"/>
    </xf>
    <xf numFmtId="0" fontId="3" fillId="0" borderId="8" xfId="10" applyFont="1" applyBorder="1" applyAlignment="1">
      <alignment vertical="center"/>
    </xf>
    <xf numFmtId="0" fontId="3" fillId="0" borderId="9" xfId="10" applyFont="1" applyBorder="1" applyAlignment="1">
      <alignment horizontal="center" vertical="center"/>
    </xf>
    <xf numFmtId="0" fontId="3" fillId="0" borderId="13" xfId="14" applyFont="1" applyBorder="1" applyAlignment="1">
      <alignment horizontal="right" vertical="center"/>
    </xf>
    <xf numFmtId="3" fontId="3" fillId="0" borderId="13" xfId="14" applyNumberFormat="1" applyFont="1" applyBorder="1" applyAlignment="1">
      <alignment vertical="center"/>
    </xf>
    <xf numFmtId="3" fontId="3" fillId="0" borderId="7" xfId="14" applyNumberFormat="1" applyFont="1" applyBorder="1" applyAlignment="1">
      <alignment horizontal="right" vertical="center"/>
    </xf>
    <xf numFmtId="3" fontId="3" fillId="0" borderId="0" xfId="14" applyNumberFormat="1" applyFont="1" applyBorder="1" applyAlignment="1">
      <alignment horizontal="right" vertical="center"/>
    </xf>
    <xf numFmtId="0" fontId="3" fillId="0" borderId="5" xfId="14" applyFont="1" applyBorder="1" applyAlignment="1">
      <alignment vertical="center"/>
    </xf>
    <xf numFmtId="3" fontId="3" fillId="0" borderId="5" xfId="14" applyNumberFormat="1" applyFont="1" applyBorder="1" applyAlignment="1">
      <alignment vertical="center"/>
    </xf>
    <xf numFmtId="0" fontId="3" fillId="0" borderId="6" xfId="14" applyFont="1" applyBorder="1" applyAlignment="1">
      <alignment vertical="center"/>
    </xf>
    <xf numFmtId="38" fontId="3" fillId="0" borderId="7" xfId="14" applyNumberFormat="1" applyFont="1" applyBorder="1" applyAlignment="1">
      <alignment vertical="center"/>
    </xf>
    <xf numFmtId="0" fontId="3" fillId="0" borderId="6" xfId="14" applyFont="1" applyBorder="1" applyAlignment="1">
      <alignment horizontal="right" vertical="center"/>
    </xf>
    <xf numFmtId="0" fontId="3" fillId="0" borderId="8" xfId="14" applyFont="1" applyBorder="1" applyAlignment="1">
      <alignment vertical="center"/>
    </xf>
    <xf numFmtId="0" fontId="3" fillId="0" borderId="10" xfId="14" applyFont="1" applyBorder="1" applyAlignment="1">
      <alignment vertical="center"/>
    </xf>
    <xf numFmtId="0" fontId="3" fillId="0" borderId="10" xfId="14" applyFont="1" applyBorder="1" applyAlignment="1">
      <alignment horizontal="right" vertical="center"/>
    </xf>
    <xf numFmtId="4" fontId="3" fillId="0" borderId="0" xfId="14" applyNumberFormat="1" applyFont="1" applyBorder="1" applyAlignment="1">
      <alignment vertical="center"/>
    </xf>
    <xf numFmtId="3" fontId="3" fillId="0" borderId="0" xfId="14" applyNumberFormat="1" applyFont="1" applyBorder="1" applyAlignment="1">
      <alignment vertical="center"/>
    </xf>
    <xf numFmtId="38" fontId="3" fillId="0" borderId="6" xfId="2" applyFont="1" applyBorder="1" applyAlignment="1">
      <alignment horizontal="center" vertical="center"/>
    </xf>
    <xf numFmtId="181" fontId="3" fillId="0" borderId="8" xfId="2" applyNumberFormat="1" applyFont="1" applyBorder="1" applyAlignment="1">
      <alignment vertical="center"/>
    </xf>
    <xf numFmtId="181" fontId="3" fillId="0" borderId="6" xfId="2" applyNumberFormat="1" applyFont="1" applyBorder="1" applyAlignment="1">
      <alignment vertical="center"/>
    </xf>
    <xf numFmtId="38" fontId="3" fillId="0" borderId="0" xfId="2" applyFont="1" applyAlignment="1">
      <alignment horizontal="center" vertical="center"/>
    </xf>
    <xf numFmtId="38" fontId="3" fillId="0" borderId="0" xfId="2" applyFont="1" applyAlignment="1">
      <alignment horizontal="left" vertical="center"/>
    </xf>
    <xf numFmtId="0" fontId="3" fillId="0" borderId="0" xfId="11" applyFont="1" applyAlignment="1">
      <alignment vertical="center"/>
    </xf>
    <xf numFmtId="3" fontId="3" fillId="0" borderId="5" xfId="2" applyNumberFormat="1" applyFont="1" applyBorder="1" applyAlignment="1">
      <alignment vertical="center"/>
    </xf>
    <xf numFmtId="3" fontId="3" fillId="0" borderId="7" xfId="2" applyNumberFormat="1" applyFont="1" applyBorder="1" applyAlignment="1">
      <alignment vertical="center"/>
    </xf>
    <xf numFmtId="3" fontId="3" fillId="0" borderId="0" xfId="2" applyNumberFormat="1" applyFont="1" applyBorder="1" applyAlignment="1">
      <alignment vertical="center"/>
    </xf>
    <xf numFmtId="3" fontId="3" fillId="0" borderId="13" xfId="2" applyNumberFormat="1" applyFont="1" applyBorder="1" applyAlignment="1">
      <alignment vertical="center"/>
    </xf>
    <xf numFmtId="3" fontId="3" fillId="0" borderId="10" xfId="2" applyNumberFormat="1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3" fontId="3" fillId="0" borderId="5" xfId="2" applyNumberFormat="1" applyFont="1" applyBorder="1" applyAlignment="1">
      <alignment horizontal="right" vertical="center"/>
    </xf>
    <xf numFmtId="3" fontId="3" fillId="0" borderId="7" xfId="2" applyNumberFormat="1" applyFont="1" applyBorder="1" applyAlignment="1">
      <alignment horizontal="right" vertical="center"/>
    </xf>
    <xf numFmtId="3" fontId="3" fillId="0" borderId="0" xfId="2" applyNumberFormat="1" applyFont="1" applyBorder="1" applyAlignment="1">
      <alignment horizontal="right" vertical="center"/>
    </xf>
    <xf numFmtId="3" fontId="3" fillId="0" borderId="7" xfId="2" applyNumberFormat="1" applyFont="1" applyBorder="1"/>
    <xf numFmtId="3" fontId="3" fillId="0" borderId="5" xfId="2" applyNumberFormat="1" applyFont="1" applyBorder="1"/>
    <xf numFmtId="3" fontId="3" fillId="0" borderId="0" xfId="2" applyNumberFormat="1" applyFont="1" applyBorder="1"/>
    <xf numFmtId="3" fontId="3" fillId="0" borderId="5" xfId="2" applyNumberFormat="1" applyFont="1" applyBorder="1" applyAlignment="1"/>
    <xf numFmtId="3" fontId="3" fillId="0" borderId="7" xfId="2" applyNumberFormat="1" applyFont="1" applyBorder="1" applyAlignment="1"/>
    <xf numFmtId="3" fontId="3" fillId="0" borderId="0" xfId="2" applyNumberFormat="1" applyFont="1" applyBorder="1" applyAlignment="1"/>
    <xf numFmtId="3" fontId="3" fillId="0" borderId="5" xfId="2" applyNumberFormat="1" applyFont="1" applyBorder="1" applyAlignment="1">
      <alignment horizontal="right"/>
    </xf>
    <xf numFmtId="3" fontId="3" fillId="0" borderId="7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178" fontId="38" fillId="0" borderId="7" xfId="2" applyNumberFormat="1" applyFont="1" applyBorder="1"/>
    <xf numFmtId="38" fontId="3" fillId="0" borderId="8" xfId="2" quotePrefix="1" applyFont="1" applyBorder="1" applyAlignment="1">
      <alignment horizontal="right" vertical="center"/>
    </xf>
    <xf numFmtId="38" fontId="3" fillId="0" borderId="43" xfId="2" applyFont="1" applyBorder="1" applyAlignment="1">
      <alignment horizontal="center" vertical="center"/>
    </xf>
    <xf numFmtId="38" fontId="3" fillId="0" borderId="32" xfId="2" applyFont="1" applyBorder="1" applyAlignment="1">
      <alignment vertical="center"/>
    </xf>
    <xf numFmtId="38" fontId="3" fillId="0" borderId="32" xfId="2" applyFont="1" applyBorder="1" applyAlignment="1">
      <alignment horizontal="right" vertical="center"/>
    </xf>
    <xf numFmtId="38" fontId="29" fillId="0" borderId="0" xfId="2" applyFont="1"/>
    <xf numFmtId="179" fontId="3" fillId="0" borderId="5" xfId="2" applyNumberFormat="1" applyFont="1" applyBorder="1"/>
    <xf numFmtId="179" fontId="3" fillId="0" borderId="7" xfId="2" applyNumberFormat="1" applyFont="1" applyBorder="1"/>
    <xf numFmtId="179" fontId="3" fillId="0" borderId="0" xfId="2" applyNumberFormat="1" applyFont="1" applyBorder="1"/>
    <xf numFmtId="38" fontId="3" fillId="0" borderId="4" xfId="2" applyFont="1" applyBorder="1"/>
    <xf numFmtId="38" fontId="3" fillId="0" borderId="2" xfId="2" applyFont="1" applyBorder="1"/>
    <xf numFmtId="181" fontId="3" fillId="0" borderId="5" xfId="2" applyNumberFormat="1" applyFont="1" applyBorder="1" applyAlignment="1">
      <alignment horizontal="right"/>
    </xf>
    <xf numFmtId="38" fontId="3" fillId="0" borderId="5" xfId="2" applyFont="1" applyFill="1" applyBorder="1" applyAlignment="1">
      <alignment vertical="center"/>
    </xf>
    <xf numFmtId="38" fontId="3" fillId="0" borderId="6" xfId="2" applyFont="1" applyFill="1" applyBorder="1" applyAlignment="1">
      <alignment vertical="center"/>
    </xf>
    <xf numFmtId="38" fontId="3" fillId="0" borderId="7" xfId="2" applyFont="1" applyFill="1" applyBorder="1" applyAlignment="1">
      <alignment vertical="center"/>
    </xf>
    <xf numFmtId="38" fontId="3" fillId="0" borderId="8" xfId="2" applyFont="1" applyFill="1" applyBorder="1" applyAlignment="1">
      <alignment vertical="center"/>
    </xf>
    <xf numFmtId="38" fontId="3" fillId="0" borderId="9" xfId="2" applyFont="1" applyFill="1" applyBorder="1" applyAlignment="1">
      <alignment vertical="center"/>
    </xf>
    <xf numFmtId="178" fontId="46" fillId="0" borderId="9" xfId="7" applyNumberFormat="1" applyFont="1" applyBorder="1" applyAlignment="1">
      <alignment vertical="center"/>
    </xf>
    <xf numFmtId="178" fontId="46" fillId="0" borderId="8" xfId="7" applyNumberFormat="1" applyFont="1" applyBorder="1" applyAlignment="1">
      <alignment vertical="center"/>
    </xf>
    <xf numFmtId="0" fontId="44" fillId="0" borderId="33" xfId="7" applyFont="1" applyBorder="1" applyAlignment="1">
      <alignment vertical="center"/>
    </xf>
    <xf numFmtId="185" fontId="3" fillId="0" borderId="0" xfId="2" applyNumberFormat="1" applyFont="1" applyBorder="1" applyAlignment="1" applyProtection="1">
      <alignment vertical="center"/>
      <protection locked="0" hidden="1"/>
    </xf>
    <xf numFmtId="38" fontId="3" fillId="0" borderId="0" xfId="2" applyNumberFormat="1" applyFont="1" applyBorder="1" applyAlignment="1">
      <alignment horizontal="right"/>
    </xf>
    <xf numFmtId="180" fontId="33" fillId="0" borderId="0" xfId="2" applyNumberFormat="1" applyFont="1" applyBorder="1" applyAlignment="1">
      <alignment vertical="center"/>
    </xf>
    <xf numFmtId="38" fontId="7" fillId="0" borderId="0" xfId="7" applyNumberFormat="1" applyBorder="1"/>
    <xf numFmtId="0" fontId="3" fillId="0" borderId="0" xfId="15" applyFont="1" applyAlignment="1">
      <alignment vertical="center"/>
    </xf>
    <xf numFmtId="0" fontId="5" fillId="0" borderId="0" xfId="15" applyFont="1" applyAlignment="1">
      <alignment vertical="center"/>
    </xf>
    <xf numFmtId="0" fontId="3" fillId="0" borderId="9" xfId="15" applyFont="1" applyBorder="1" applyAlignment="1">
      <alignment vertical="center"/>
    </xf>
    <xf numFmtId="0" fontId="3" fillId="0" borderId="5" xfId="15" applyFont="1" applyBorder="1" applyAlignment="1">
      <alignment vertical="center"/>
    </xf>
    <xf numFmtId="0" fontId="3" fillId="0" borderId="8" xfId="15" applyFont="1" applyBorder="1" applyAlignment="1">
      <alignment horizontal="center" vertical="center"/>
    </xf>
    <xf numFmtId="0" fontId="3" fillId="0" borderId="42" xfId="15" applyFont="1" applyBorder="1" applyAlignment="1">
      <alignment horizontal="center" vertical="center"/>
    </xf>
    <xf numFmtId="0" fontId="3" fillId="0" borderId="9" xfId="15" applyFont="1" applyBorder="1" applyAlignment="1">
      <alignment horizontal="center" vertical="center"/>
    </xf>
    <xf numFmtId="0" fontId="3" fillId="0" borderId="0" xfId="15" applyFont="1" applyBorder="1" applyAlignment="1">
      <alignment horizontal="center" vertical="center"/>
    </xf>
    <xf numFmtId="176" fontId="3" fillId="0" borderId="5" xfId="15" applyNumberFormat="1" applyFont="1" applyBorder="1" applyAlignment="1">
      <alignment vertical="center"/>
    </xf>
    <xf numFmtId="176" fontId="3" fillId="0" borderId="7" xfId="15" applyNumberFormat="1" applyFont="1" applyBorder="1" applyAlignment="1">
      <alignment vertical="center"/>
    </xf>
    <xf numFmtId="176" fontId="3" fillId="0" borderId="0" xfId="15" applyNumberFormat="1" applyFont="1" applyBorder="1" applyAlignment="1">
      <alignment vertical="center"/>
    </xf>
    <xf numFmtId="0" fontId="3" fillId="0" borderId="8" xfId="15" applyFont="1" applyBorder="1" applyAlignment="1">
      <alignment vertical="center"/>
    </xf>
    <xf numFmtId="176" fontId="3" fillId="0" borderId="8" xfId="15" applyNumberFormat="1" applyFont="1" applyBorder="1" applyAlignment="1">
      <alignment vertical="center"/>
    </xf>
    <xf numFmtId="176" fontId="3" fillId="0" borderId="13" xfId="15" applyNumberFormat="1" applyFont="1" applyBorder="1" applyAlignment="1">
      <alignment vertical="center"/>
    </xf>
    <xf numFmtId="176" fontId="3" fillId="0" borderId="9" xfId="15" applyNumberFormat="1" applyFont="1" applyBorder="1" applyAlignment="1">
      <alignment vertical="center"/>
    </xf>
    <xf numFmtId="0" fontId="3" fillId="0" borderId="5" xfId="15" applyFont="1" applyBorder="1" applyAlignment="1">
      <alignment horizontal="center" vertical="center"/>
    </xf>
    <xf numFmtId="0" fontId="3" fillId="0" borderId="0" xfId="15" applyFont="1" applyBorder="1" applyAlignment="1">
      <alignment vertical="center"/>
    </xf>
    <xf numFmtId="177" fontId="3" fillId="0" borderId="0" xfId="15" applyNumberFormat="1" applyFont="1" applyBorder="1" applyAlignment="1">
      <alignment vertical="center"/>
    </xf>
    <xf numFmtId="0" fontId="3" fillId="0" borderId="0" xfId="15" applyFont="1" applyAlignment="1">
      <alignment horizontal="right" vertical="center"/>
    </xf>
    <xf numFmtId="0" fontId="3" fillId="0" borderId="0" xfId="15" quotePrefix="1" applyFont="1" applyAlignment="1">
      <alignment horizontal="right" vertical="center"/>
    </xf>
    <xf numFmtId="0" fontId="38" fillId="0" borderId="1" xfId="6" applyBorder="1">
      <alignment vertical="center"/>
    </xf>
    <xf numFmtId="0" fontId="38" fillId="0" borderId="2" xfId="6" applyBorder="1">
      <alignment vertical="center"/>
    </xf>
    <xf numFmtId="0" fontId="38" fillId="0" borderId="3" xfId="6" applyBorder="1">
      <alignment vertical="center"/>
    </xf>
    <xf numFmtId="0" fontId="38" fillId="0" borderId="0" xfId="6">
      <alignment vertical="center"/>
    </xf>
    <xf numFmtId="0" fontId="38" fillId="0" borderId="5" xfId="6" applyBorder="1">
      <alignment vertical="center"/>
    </xf>
    <xf numFmtId="0" fontId="38" fillId="0" borderId="0" xfId="6" applyBorder="1">
      <alignment vertical="center"/>
    </xf>
    <xf numFmtId="0" fontId="38" fillId="0" borderId="6" xfId="6" applyBorder="1">
      <alignment vertical="center"/>
    </xf>
    <xf numFmtId="0" fontId="38" fillId="0" borderId="8" xfId="6" applyBorder="1">
      <alignment vertical="center"/>
    </xf>
    <xf numFmtId="0" fontId="38" fillId="0" borderId="9" xfId="6" applyBorder="1">
      <alignment vertical="center"/>
    </xf>
    <xf numFmtId="0" fontId="38" fillId="0" borderId="10" xfId="6" applyBorder="1">
      <alignment vertical="center"/>
    </xf>
    <xf numFmtId="176" fontId="3" fillId="0" borderId="6" xfId="15" applyNumberFormat="1" applyFont="1" applyBorder="1" applyAlignment="1">
      <alignment vertical="center"/>
    </xf>
    <xf numFmtId="0" fontId="3" fillId="0" borderId="6" xfId="15" applyFont="1" applyBorder="1" applyAlignment="1">
      <alignment vertical="center"/>
    </xf>
    <xf numFmtId="0" fontId="14" fillId="0" borderId="0" xfId="17" applyFont="1" applyAlignment="1">
      <alignment horizontal="center"/>
    </xf>
    <xf numFmtId="0" fontId="7" fillId="0" borderId="0" xfId="7" applyAlignment="1"/>
    <xf numFmtId="0" fontId="44" fillId="0" borderId="36" xfId="7" applyFont="1" applyBorder="1" applyAlignment="1">
      <alignment horizontal="distributed" vertical="center" justifyLastLine="1"/>
    </xf>
    <xf numFmtId="0" fontId="43" fillId="0" borderId="38" xfId="7" applyFont="1" applyBorder="1" applyAlignment="1">
      <alignment horizontal="distributed" vertical="center" justifyLastLine="1"/>
    </xf>
    <xf numFmtId="0" fontId="43" fillId="0" borderId="37" xfId="7" applyFont="1" applyBorder="1" applyAlignment="1">
      <alignment horizontal="distributed" vertical="center" justifyLastLine="1"/>
    </xf>
    <xf numFmtId="0" fontId="44" fillId="0" borderId="44" xfId="7" applyFont="1" applyBorder="1" applyAlignment="1">
      <alignment horizontal="center" vertical="center" shrinkToFit="1"/>
    </xf>
    <xf numFmtId="0" fontId="43" fillId="0" borderId="44" xfId="7" applyFont="1" applyBorder="1" applyAlignment="1">
      <alignment horizontal="center" vertical="center" shrinkToFit="1"/>
    </xf>
    <xf numFmtId="0" fontId="44" fillId="0" borderId="4" xfId="7" applyFont="1" applyBorder="1" applyAlignment="1">
      <alignment horizontal="distributed" vertical="center" justifyLastLine="1" shrinkToFit="1"/>
    </xf>
    <xf numFmtId="0" fontId="43" fillId="0" borderId="13" xfId="7" applyFont="1" applyBorder="1" applyAlignment="1">
      <alignment horizontal="distributed" vertical="center" justifyLastLine="1" shrinkToFit="1"/>
    </xf>
    <xf numFmtId="38" fontId="3" fillId="0" borderId="36" xfId="2" applyFont="1" applyBorder="1" applyAlignment="1">
      <alignment horizontal="center" vertical="center"/>
    </xf>
    <xf numFmtId="38" fontId="3" fillId="0" borderId="38" xfId="2" applyFont="1" applyBorder="1" applyAlignment="1">
      <alignment horizontal="center" vertical="center"/>
    </xf>
    <xf numFmtId="38" fontId="3" fillId="0" borderId="37" xfId="2" applyFont="1" applyBorder="1" applyAlignment="1">
      <alignment horizontal="center" vertical="center"/>
    </xf>
    <xf numFmtId="38" fontId="3" fillId="0" borderId="8" xfId="2" applyFont="1" applyBorder="1" applyAlignment="1">
      <alignment horizontal="center" vertical="center"/>
    </xf>
    <xf numFmtId="38" fontId="3" fillId="0" borderId="9" xfId="2" applyFont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38" fontId="3" fillId="0" borderId="36" xfId="2" applyFont="1" applyBorder="1" applyAlignment="1">
      <alignment horizontal="center"/>
    </xf>
    <xf numFmtId="38" fontId="3" fillId="0" borderId="38" xfId="2" applyFont="1" applyBorder="1" applyAlignment="1">
      <alignment horizontal="center"/>
    </xf>
    <xf numFmtId="38" fontId="3" fillId="0" borderId="37" xfId="2" applyFont="1" applyBorder="1" applyAlignment="1">
      <alignment horizontal="center"/>
    </xf>
    <xf numFmtId="38" fontId="3" fillId="0" borderId="8" xfId="2" applyFont="1" applyBorder="1" applyAlignment="1">
      <alignment horizontal="center"/>
    </xf>
    <xf numFmtId="38" fontId="3" fillId="0" borderId="9" xfId="2" applyFont="1" applyBorder="1" applyAlignment="1">
      <alignment horizontal="center"/>
    </xf>
    <xf numFmtId="38" fontId="3" fillId="0" borderId="10" xfId="2" applyFont="1" applyBorder="1" applyAlignment="1">
      <alignment horizontal="center"/>
    </xf>
    <xf numFmtId="0" fontId="7" fillId="0" borderId="0" xfId="7" applyBorder="1" applyAlignment="1">
      <alignment horizontal="center"/>
    </xf>
    <xf numFmtId="176" fontId="7" fillId="0" borderId="0" xfId="7" applyNumberFormat="1" applyBorder="1" applyAlignment="1"/>
    <xf numFmtId="38" fontId="3" fillId="0" borderId="39" xfId="2" applyFont="1" applyBorder="1" applyAlignment="1">
      <alignment horizontal="center" vertical="center"/>
    </xf>
    <xf numFmtId="38" fontId="3" fillId="0" borderId="40" xfId="2" applyFont="1" applyBorder="1" applyAlignment="1">
      <alignment horizontal="center" vertical="center"/>
    </xf>
    <xf numFmtId="38" fontId="3" fillId="0" borderId="41" xfId="2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3" fillId="0" borderId="2" xfId="2" applyFont="1" applyBorder="1" applyAlignment="1">
      <alignment horizontal="center" vertical="center"/>
    </xf>
    <xf numFmtId="38" fontId="3" fillId="0" borderId="3" xfId="2" applyFont="1" applyBorder="1" applyAlignment="1">
      <alignment horizontal="center" vertical="center"/>
    </xf>
    <xf numFmtId="0" fontId="3" fillId="0" borderId="36" xfId="13" applyFont="1" applyBorder="1" applyAlignment="1">
      <alignment horizontal="center" vertical="center"/>
    </xf>
    <xf numFmtId="0" fontId="3" fillId="0" borderId="38" xfId="13" applyFont="1" applyBorder="1" applyAlignment="1">
      <alignment horizontal="center" vertical="center"/>
    </xf>
    <xf numFmtId="0" fontId="3" fillId="0" borderId="37" xfId="13" applyFont="1" applyBorder="1" applyAlignment="1">
      <alignment horizontal="center" vertical="center"/>
    </xf>
    <xf numFmtId="0" fontId="3" fillId="0" borderId="8" xfId="13" applyFont="1" applyBorder="1" applyAlignment="1">
      <alignment horizontal="center" vertical="center"/>
    </xf>
    <xf numFmtId="0" fontId="3" fillId="0" borderId="9" xfId="13" applyFont="1" applyBorder="1" applyAlignment="1">
      <alignment horizontal="center" vertical="center"/>
    </xf>
    <xf numFmtId="0" fontId="3" fillId="0" borderId="10" xfId="13" applyFont="1" applyBorder="1" applyAlignment="1">
      <alignment horizontal="center" vertical="center"/>
    </xf>
    <xf numFmtId="0" fontId="3" fillId="0" borderId="36" xfId="14" applyFont="1" applyBorder="1" applyAlignment="1">
      <alignment horizontal="center" vertical="center"/>
    </xf>
    <xf numFmtId="0" fontId="3" fillId="0" borderId="38" xfId="14" applyFont="1" applyBorder="1" applyAlignment="1">
      <alignment horizontal="center" vertical="center"/>
    </xf>
    <xf numFmtId="0" fontId="3" fillId="0" borderId="37" xfId="14" applyFont="1" applyBorder="1" applyAlignment="1">
      <alignment horizontal="center" vertical="center"/>
    </xf>
    <xf numFmtId="38" fontId="3" fillId="0" borderId="0" xfId="2" applyFont="1" applyAlignment="1">
      <alignment horizontal="left" vertical="center"/>
    </xf>
    <xf numFmtId="0" fontId="3" fillId="0" borderId="36" xfId="15" applyFont="1" applyBorder="1" applyAlignment="1">
      <alignment horizontal="center" vertical="center"/>
    </xf>
    <xf numFmtId="0" fontId="3" fillId="0" borderId="37" xfId="15" applyFont="1" applyBorder="1" applyAlignment="1">
      <alignment horizontal="center" vertical="center"/>
    </xf>
    <xf numFmtId="0" fontId="3" fillId="0" borderId="8" xfId="15" applyFont="1" applyBorder="1" applyAlignment="1">
      <alignment horizontal="left" vertical="center"/>
    </xf>
    <xf numFmtId="0" fontId="3" fillId="0" borderId="9" xfId="15" applyFont="1" applyBorder="1" applyAlignment="1">
      <alignment horizontal="left" vertical="center"/>
    </xf>
    <xf numFmtId="0" fontId="3" fillId="0" borderId="10" xfId="15" applyFont="1" applyBorder="1" applyAlignment="1">
      <alignment horizontal="left" vertical="center"/>
    </xf>
    <xf numFmtId="0" fontId="3" fillId="0" borderId="38" xfId="15" applyFont="1" applyBorder="1" applyAlignment="1">
      <alignment horizontal="center" vertical="center"/>
    </xf>
  </cellXfs>
  <cellStyles count="19">
    <cellStyle name="桁区切り 2" xfId="1"/>
    <cellStyle name="桁区切り 2 2" xfId="2"/>
    <cellStyle name="桁区切り 3" xfId="3"/>
    <cellStyle name="取引価格情報＿送信用" xfId="4"/>
    <cellStyle name="標準" xfId="0" builtinId="0"/>
    <cellStyle name="標準 2" xfId="5"/>
    <cellStyle name="標準 2 2" xfId="6"/>
    <cellStyle name="標準 3" xfId="7"/>
    <cellStyle name="標準_センター情報１０月分" xfId="8"/>
    <cellStyle name="標準_業務月報　　　　　　　　　　目次" xfId="9"/>
    <cellStyle name="標準_業務月報　Ｐ　５４～　５９　和牛「３」　　　　近畿" xfId="10"/>
    <cellStyle name="標準_業務月報　Ｐ　６８～　７３　乳牛「２・３」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2</xdr:row>
      <xdr:rowOff>95250</xdr:rowOff>
    </xdr:from>
    <xdr:to>
      <xdr:col>3</xdr:col>
      <xdr:colOff>295275</xdr:colOff>
      <xdr:row>4</xdr:row>
      <xdr:rowOff>104775</xdr:rowOff>
    </xdr:to>
    <xdr:sp macro="" textlink="">
      <xdr:nvSpPr>
        <xdr:cNvPr id="2" name="Rectangle 1" descr="&#10;">
          <a:extLst>
            <a:ext uri="{FF2B5EF4-FFF2-40B4-BE49-F238E27FC236}">
              <a16:creationId xmlns:a16="http://schemas.microsoft.com/office/drawing/2014/main" id="{3E648285-829A-6FFA-CCD8-5749B62A73B7}"/>
            </a:ext>
          </a:extLst>
        </xdr:cNvPr>
        <xdr:cNvSpPr>
          <a:spLocks noChangeArrowheads="1"/>
        </xdr:cNvSpPr>
      </xdr:nvSpPr>
      <xdr:spPr bwMode="auto">
        <a:xfrm>
          <a:off x="523875" y="400050"/>
          <a:ext cx="1209675" cy="314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Ｎｏ．３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683559</xdr:colOff>
      <xdr:row>9</xdr:row>
      <xdr:rowOff>179294</xdr:rowOff>
    </xdr:from>
    <xdr:to>
      <xdr:col>16</xdr:col>
      <xdr:colOff>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508B7DD-B437-051A-96C6-273157D98B76}"/>
            </a:ext>
          </a:extLst>
        </xdr:cNvPr>
        <xdr:cNvCxnSpPr/>
      </xdr:nvCxnSpPr>
      <xdr:spPr>
        <a:xfrm>
          <a:off x="5741334" y="1665194"/>
          <a:ext cx="2450166" cy="2017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c04\shareddocs\&#20385;&#26684;&#20844;&#34920;&#38306;&#36899;\2007\1_Day_Por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11;&#23614;&#65297;&#2652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7"/>
      <sheetName val="Input"/>
      <sheetName val="試算表"/>
      <sheetName val="Check"/>
      <sheetName val="Week"/>
      <sheetName val="豚_C"/>
      <sheetName val="Information"/>
      <sheetName val="1_Day_Pork"/>
    </sheetNames>
    <sheetDataSet>
      <sheetData sheetId="0"/>
      <sheetData sheetId="1" refreshError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裏表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zoomScale="70" zoomScaleNormal="70" workbookViewId="0"/>
  </sheetViews>
  <sheetFormatPr defaultColWidth="7.5" defaultRowHeight="12" x14ac:dyDescent="0.15"/>
  <cols>
    <col min="1" max="1" width="3.5" style="1" customWidth="1"/>
    <col min="2" max="2" width="8.75" style="1" customWidth="1"/>
    <col min="3" max="3" width="6.625" style="1" customWidth="1"/>
    <col min="4" max="4" width="7.125" style="1" customWidth="1"/>
    <col min="5" max="5" width="7.375" style="1" customWidth="1"/>
    <col min="6" max="6" width="5.5" style="1" customWidth="1"/>
    <col min="7" max="7" width="19.25" style="1" customWidth="1"/>
    <col min="8" max="8" width="9.625" style="1" customWidth="1"/>
    <col min="9" max="9" width="4.75" style="1" customWidth="1"/>
    <col min="10" max="16384" width="7.5" style="1"/>
  </cols>
  <sheetData>
    <row r="1" spans="2:9" x14ac:dyDescent="0.15">
      <c r="D1" s="2"/>
    </row>
    <row r="2" spans="2:9" x14ac:dyDescent="0.15">
      <c r="B2" s="2"/>
      <c r="C2" s="2"/>
      <c r="D2" s="2"/>
    </row>
    <row r="10" spans="2:9" ht="42" x14ac:dyDescent="0.4">
      <c r="G10" s="3" t="s">
        <v>3</v>
      </c>
      <c r="H10" s="3"/>
    </row>
    <row r="11" spans="2:9" ht="30" customHeight="1" x14ac:dyDescent="0.4">
      <c r="G11" s="4"/>
      <c r="H11" s="4"/>
    </row>
    <row r="12" spans="2:9" ht="42" x14ac:dyDescent="0.4">
      <c r="G12" s="5" t="s">
        <v>4</v>
      </c>
      <c r="H12" s="5"/>
    </row>
    <row r="13" spans="2:9" ht="42" x14ac:dyDescent="0.4">
      <c r="G13" s="5"/>
      <c r="H13" s="5"/>
    </row>
    <row r="14" spans="2:9" ht="18" customHeight="1" x14ac:dyDescent="0.4">
      <c r="G14" s="5"/>
      <c r="H14" s="5"/>
    </row>
    <row r="15" spans="2:9" ht="18" customHeight="1" x14ac:dyDescent="0.4">
      <c r="G15" s="5"/>
      <c r="H15" s="5"/>
    </row>
    <row r="16" spans="2:9" ht="17.25" x14ac:dyDescent="0.2">
      <c r="I16" s="6" t="s">
        <v>468</v>
      </c>
    </row>
    <row r="17" spans="7:10" ht="17.25" x14ac:dyDescent="0.2">
      <c r="I17" s="6"/>
    </row>
    <row r="18" spans="7:10" ht="17.25" x14ac:dyDescent="0.2">
      <c r="H18" s="643" t="s">
        <v>469</v>
      </c>
      <c r="I18" s="644"/>
      <c r="J18" s="644"/>
    </row>
    <row r="20" spans="7:10" ht="18" customHeight="1" x14ac:dyDescent="0.15"/>
    <row r="21" spans="7:10" ht="18" customHeight="1" x14ac:dyDescent="0.15"/>
    <row r="22" spans="7:10" ht="21" x14ac:dyDescent="0.2">
      <c r="I22" s="7" t="s">
        <v>5</v>
      </c>
    </row>
    <row r="23" spans="7:10" x14ac:dyDescent="0.15">
      <c r="I23" s="8"/>
    </row>
    <row r="24" spans="7:10" ht="29.25" customHeight="1" x14ac:dyDescent="0.3">
      <c r="I24" s="9" t="s">
        <v>6</v>
      </c>
    </row>
    <row r="25" spans="7:10" x14ac:dyDescent="0.15">
      <c r="I25" s="8"/>
    </row>
    <row r="26" spans="7:10" ht="21" customHeight="1" x14ac:dyDescent="0.15">
      <c r="G26" s="10"/>
      <c r="I26" s="11" t="s">
        <v>7</v>
      </c>
    </row>
  </sheetData>
  <mergeCells count="1">
    <mergeCell ref="H18:J18"/>
  </mergeCells>
  <phoneticPr fontId="4"/>
  <pageMargins left="0.59055118110236227" right="0.46" top="0.55000000000000004" bottom="0.71" header="0.74" footer="0.51181102362204722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54"/>
  <sheetViews>
    <sheetView zoomScale="75" workbookViewId="0"/>
  </sheetViews>
  <sheetFormatPr defaultColWidth="6.5" defaultRowHeight="12" x14ac:dyDescent="0.15"/>
  <cols>
    <col min="1" max="1" width="6.5" style="13" customWidth="1"/>
    <col min="2" max="6" width="6.5" style="13"/>
    <col min="7" max="8" width="6.5" style="13" customWidth="1"/>
    <col min="9" max="9" width="3.375" style="13" customWidth="1"/>
    <col min="10" max="10" width="6.5" style="13" customWidth="1"/>
    <col min="11" max="11" width="4.625" style="13" customWidth="1"/>
    <col min="12" max="20" width="6.5" style="13" customWidth="1"/>
    <col min="21" max="21" width="4.625" style="13" customWidth="1"/>
    <col min="22" max="16384" width="6.5" style="13"/>
  </cols>
  <sheetData>
    <row r="2" spans="2:22" ht="16.5" customHeight="1" x14ac:dyDescent="0.15">
      <c r="B2" s="12" t="s">
        <v>8</v>
      </c>
      <c r="C2" s="12"/>
      <c r="D2" s="12"/>
      <c r="E2" s="12"/>
    </row>
    <row r="3" spans="2:22" ht="16.5" customHeight="1" x14ac:dyDescent="0.15">
      <c r="B3" s="12"/>
      <c r="C3" s="12"/>
      <c r="D3" s="12"/>
      <c r="E3" s="12"/>
      <c r="K3" s="13" t="s">
        <v>9</v>
      </c>
      <c r="L3" s="12"/>
      <c r="M3" s="12"/>
      <c r="N3" s="12"/>
      <c r="O3" s="12"/>
      <c r="P3" s="12"/>
      <c r="Q3" s="12"/>
      <c r="R3" s="12"/>
      <c r="S3" s="12"/>
      <c r="T3" s="12"/>
      <c r="U3" s="13" t="s">
        <v>9</v>
      </c>
      <c r="V3" s="12"/>
    </row>
    <row r="4" spans="2:22" ht="16.5" customHeight="1" x14ac:dyDescent="0.15">
      <c r="B4" s="12" t="s">
        <v>10</v>
      </c>
      <c r="C4" s="12"/>
      <c r="D4" s="12"/>
      <c r="E4" s="12"/>
      <c r="J4" s="13" t="s">
        <v>11</v>
      </c>
      <c r="K4" s="13">
        <v>3</v>
      </c>
      <c r="L4" s="12"/>
      <c r="M4" s="12" t="s">
        <v>12</v>
      </c>
      <c r="O4" s="12"/>
      <c r="P4" s="12"/>
      <c r="Q4" s="12"/>
      <c r="R4" s="12"/>
      <c r="S4" s="12"/>
      <c r="T4" s="12"/>
      <c r="V4" s="12"/>
    </row>
    <row r="5" spans="2:22" ht="16.5" customHeight="1" x14ac:dyDescent="0.15">
      <c r="B5" s="12"/>
      <c r="C5" s="12"/>
      <c r="D5" s="12"/>
      <c r="E5" s="12"/>
      <c r="L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6.5" customHeight="1" x14ac:dyDescent="0.15">
      <c r="B6" s="12" t="s">
        <v>13</v>
      </c>
      <c r="C6" s="12"/>
      <c r="D6" s="12"/>
      <c r="E6" s="12"/>
      <c r="N6" s="12" t="s">
        <v>14</v>
      </c>
      <c r="O6" s="12"/>
      <c r="P6" s="12"/>
      <c r="Q6" s="12"/>
      <c r="R6" s="12"/>
      <c r="S6" s="12"/>
      <c r="T6" s="12"/>
      <c r="V6" s="12"/>
    </row>
    <row r="7" spans="2:22" ht="16.5" customHeight="1" x14ac:dyDescent="0.15">
      <c r="B7" s="12"/>
      <c r="C7" s="12"/>
      <c r="D7" s="12"/>
      <c r="E7" s="12"/>
      <c r="N7" s="12" t="s">
        <v>15</v>
      </c>
      <c r="O7" s="12"/>
      <c r="P7" s="12"/>
      <c r="Q7" s="12"/>
      <c r="R7" s="12"/>
      <c r="S7" s="12"/>
      <c r="T7" s="13" t="s">
        <v>11</v>
      </c>
      <c r="U7" s="12">
        <v>48</v>
      </c>
      <c r="V7" s="12"/>
    </row>
    <row r="8" spans="2:22" ht="16.5" customHeight="1" x14ac:dyDescent="0.15">
      <c r="C8" s="12" t="s">
        <v>14</v>
      </c>
      <c r="D8" s="12"/>
      <c r="E8" s="12"/>
      <c r="N8" s="12" t="s">
        <v>16</v>
      </c>
      <c r="T8" s="13" t="s">
        <v>11</v>
      </c>
      <c r="U8" s="13">
        <v>51</v>
      </c>
      <c r="V8" s="12"/>
    </row>
    <row r="9" spans="2:22" ht="16.5" customHeight="1" x14ac:dyDescent="0.15">
      <c r="C9" s="12" t="s">
        <v>17</v>
      </c>
      <c r="D9" s="12"/>
      <c r="E9" s="12"/>
      <c r="J9" s="13" t="s">
        <v>11</v>
      </c>
      <c r="K9" s="13">
        <v>4</v>
      </c>
      <c r="N9" s="12" t="s">
        <v>18</v>
      </c>
      <c r="O9" s="12"/>
      <c r="P9" s="12"/>
      <c r="Q9" s="12"/>
      <c r="R9" s="12"/>
      <c r="S9" s="12"/>
      <c r="T9" s="13" t="s">
        <v>11</v>
      </c>
      <c r="U9" s="12">
        <v>53</v>
      </c>
      <c r="V9" s="12"/>
    </row>
    <row r="10" spans="2:22" ht="16.5" customHeight="1" x14ac:dyDescent="0.15">
      <c r="C10" s="12" t="s">
        <v>19</v>
      </c>
      <c r="D10" s="12"/>
      <c r="E10" s="12"/>
      <c r="J10" s="13" t="s">
        <v>11</v>
      </c>
      <c r="K10" s="13">
        <v>6</v>
      </c>
      <c r="N10" s="12" t="s">
        <v>20</v>
      </c>
      <c r="T10" s="13" t="s">
        <v>11</v>
      </c>
      <c r="U10" s="13">
        <v>55</v>
      </c>
      <c r="V10" s="12"/>
    </row>
    <row r="11" spans="2:22" ht="16.5" customHeight="1" x14ac:dyDescent="0.15">
      <c r="C11" s="12" t="s">
        <v>21</v>
      </c>
      <c r="D11" s="12"/>
      <c r="E11" s="12"/>
      <c r="J11" s="13" t="s">
        <v>11</v>
      </c>
      <c r="K11" s="13">
        <v>10</v>
      </c>
      <c r="N11" s="12" t="s">
        <v>22</v>
      </c>
      <c r="O11" s="12"/>
      <c r="P11" s="12"/>
      <c r="Q11" s="12"/>
      <c r="R11" s="12"/>
      <c r="S11" s="12"/>
      <c r="T11" s="13" t="s">
        <v>11</v>
      </c>
      <c r="U11" s="12">
        <v>56</v>
      </c>
      <c r="V11" s="12"/>
    </row>
    <row r="12" spans="2:22" ht="16.5" customHeight="1" x14ac:dyDescent="0.15">
      <c r="C12" s="12" t="s">
        <v>23</v>
      </c>
      <c r="D12" s="12"/>
      <c r="E12" s="12"/>
      <c r="J12" s="13" t="s">
        <v>11</v>
      </c>
      <c r="K12" s="13">
        <v>14</v>
      </c>
      <c r="N12" s="12"/>
      <c r="O12" s="12"/>
      <c r="P12" s="12"/>
      <c r="Q12" s="12"/>
      <c r="R12" s="12"/>
      <c r="S12" s="12"/>
      <c r="U12" s="12"/>
      <c r="V12" s="12"/>
    </row>
    <row r="13" spans="2:22" ht="16.5" customHeight="1" x14ac:dyDescent="0.15">
      <c r="C13" s="12" t="s">
        <v>24</v>
      </c>
      <c r="D13" s="12"/>
      <c r="E13" s="12"/>
      <c r="J13" s="13" t="s">
        <v>11</v>
      </c>
      <c r="K13" s="13">
        <v>18</v>
      </c>
      <c r="N13" s="13" t="s">
        <v>25</v>
      </c>
      <c r="V13" s="12"/>
    </row>
    <row r="14" spans="2:22" ht="16.5" customHeight="1" x14ac:dyDescent="0.15">
      <c r="C14" s="12" t="s">
        <v>26</v>
      </c>
      <c r="D14" s="12"/>
      <c r="E14" s="12"/>
      <c r="J14" s="13" t="s">
        <v>11</v>
      </c>
      <c r="K14" s="13">
        <v>19</v>
      </c>
      <c r="N14" s="12" t="s">
        <v>27</v>
      </c>
      <c r="O14" s="12"/>
      <c r="P14" s="12"/>
      <c r="Q14" s="12"/>
      <c r="R14" s="12"/>
      <c r="S14" s="12"/>
      <c r="T14" s="13" t="s">
        <v>11</v>
      </c>
      <c r="U14" s="12">
        <v>59</v>
      </c>
      <c r="V14" s="12"/>
    </row>
    <row r="15" spans="2:22" ht="16.5" customHeight="1" x14ac:dyDescent="0.15">
      <c r="C15" s="12"/>
      <c r="N15" s="12" t="s">
        <v>28</v>
      </c>
      <c r="O15" s="12"/>
      <c r="P15" s="12"/>
      <c r="Q15" s="12"/>
      <c r="R15" s="12"/>
      <c r="S15" s="12"/>
      <c r="T15" s="13" t="s">
        <v>11</v>
      </c>
      <c r="U15" s="12">
        <v>61</v>
      </c>
      <c r="V15" s="12"/>
    </row>
    <row r="16" spans="2:22" ht="16.5" customHeight="1" x14ac:dyDescent="0.15">
      <c r="C16" s="12" t="s">
        <v>25</v>
      </c>
      <c r="D16" s="12"/>
      <c r="E16" s="12"/>
      <c r="N16" s="12" t="s">
        <v>29</v>
      </c>
      <c r="O16" s="12"/>
      <c r="P16" s="12"/>
      <c r="Q16" s="12"/>
      <c r="R16" s="12"/>
      <c r="S16" s="12"/>
      <c r="T16" s="13" t="s">
        <v>11</v>
      </c>
      <c r="U16" s="12">
        <v>62</v>
      </c>
      <c r="V16" s="12"/>
    </row>
    <row r="17" spans="2:22" ht="16.5" customHeight="1" x14ac:dyDescent="0.15">
      <c r="C17" s="12" t="s">
        <v>27</v>
      </c>
      <c r="D17" s="12"/>
      <c r="E17" s="12"/>
      <c r="J17" s="13" t="s">
        <v>11</v>
      </c>
      <c r="K17" s="13">
        <v>21</v>
      </c>
      <c r="N17" s="12"/>
      <c r="O17" s="12"/>
      <c r="P17" s="12"/>
      <c r="Q17" s="12"/>
      <c r="R17" s="12"/>
      <c r="S17" s="12"/>
      <c r="U17" s="12"/>
      <c r="V17" s="12"/>
    </row>
    <row r="18" spans="2:22" ht="16.5" customHeight="1" x14ac:dyDescent="0.15">
      <c r="C18" s="12" t="s">
        <v>28</v>
      </c>
      <c r="D18" s="12"/>
      <c r="E18" s="12"/>
      <c r="J18" s="13" t="s">
        <v>11</v>
      </c>
      <c r="K18" s="13">
        <v>23</v>
      </c>
      <c r="R18" s="12"/>
      <c r="S18" s="12"/>
      <c r="T18" s="12"/>
      <c r="U18" s="12"/>
      <c r="V18" s="12"/>
    </row>
    <row r="19" spans="2:22" ht="16.5" customHeight="1" x14ac:dyDescent="0.15">
      <c r="C19" s="12" t="s">
        <v>29</v>
      </c>
      <c r="D19" s="12"/>
      <c r="E19" s="12"/>
      <c r="J19" s="13" t="s">
        <v>11</v>
      </c>
      <c r="K19" s="13">
        <v>24</v>
      </c>
      <c r="L19" s="12"/>
      <c r="M19" s="12" t="s">
        <v>30</v>
      </c>
      <c r="O19" s="12"/>
      <c r="P19" s="12"/>
      <c r="Q19" s="12"/>
      <c r="R19" s="12"/>
      <c r="S19" s="12"/>
      <c r="T19" s="12"/>
      <c r="V19" s="12"/>
    </row>
    <row r="20" spans="2:22" ht="16.5" customHeight="1" x14ac:dyDescent="0.15">
      <c r="C20" s="12"/>
      <c r="D20" s="12"/>
      <c r="E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6.5" customHeight="1" x14ac:dyDescent="0.15">
      <c r="C21" s="12"/>
      <c r="D21" s="12"/>
      <c r="E21" s="12"/>
      <c r="N21" s="12" t="s">
        <v>14</v>
      </c>
      <c r="O21" s="12"/>
      <c r="P21" s="12"/>
      <c r="Q21" s="12"/>
      <c r="R21" s="12"/>
      <c r="S21" s="12"/>
      <c r="T21" s="12"/>
      <c r="V21" s="12"/>
    </row>
    <row r="22" spans="2:22" ht="16.5" customHeight="1" x14ac:dyDescent="0.15">
      <c r="B22" s="13" t="s">
        <v>31</v>
      </c>
      <c r="C22" s="12"/>
      <c r="D22" s="12"/>
      <c r="E22" s="12"/>
      <c r="N22" s="12" t="s">
        <v>15</v>
      </c>
      <c r="O22" s="12"/>
      <c r="P22" s="12"/>
      <c r="Q22" s="12"/>
      <c r="R22" s="12"/>
      <c r="S22" s="12"/>
      <c r="T22" s="13" t="s">
        <v>11</v>
      </c>
      <c r="U22" s="12">
        <v>63</v>
      </c>
      <c r="V22" s="12"/>
    </row>
    <row r="23" spans="2:22" ht="16.5" customHeight="1" x14ac:dyDescent="0.15">
      <c r="C23" s="12"/>
      <c r="D23" s="12"/>
      <c r="E23" s="12"/>
      <c r="N23" s="12" t="s">
        <v>16</v>
      </c>
      <c r="T23" s="13" t="s">
        <v>11</v>
      </c>
      <c r="U23" s="13">
        <v>66</v>
      </c>
      <c r="V23" s="12"/>
    </row>
    <row r="24" spans="2:22" ht="16.5" customHeight="1" x14ac:dyDescent="0.15">
      <c r="B24" s="12"/>
      <c r="C24" s="13" t="s">
        <v>14</v>
      </c>
      <c r="D24" s="12"/>
      <c r="E24" s="12"/>
      <c r="N24" s="12" t="s">
        <v>32</v>
      </c>
      <c r="T24" s="13" t="s">
        <v>11</v>
      </c>
      <c r="U24" s="13">
        <v>69</v>
      </c>
      <c r="V24" s="12"/>
    </row>
    <row r="25" spans="2:22" ht="16.5" customHeight="1" x14ac:dyDescent="0.15">
      <c r="C25" s="12" t="s">
        <v>17</v>
      </c>
      <c r="D25" s="12"/>
      <c r="E25" s="12"/>
      <c r="J25" s="13" t="s">
        <v>11</v>
      </c>
      <c r="K25" s="13">
        <v>26</v>
      </c>
      <c r="N25" s="12" t="s">
        <v>33</v>
      </c>
      <c r="T25" s="13" t="s">
        <v>11</v>
      </c>
      <c r="U25" s="13">
        <v>72</v>
      </c>
      <c r="V25" s="12"/>
    </row>
    <row r="26" spans="2:22" ht="16.5" customHeight="1" x14ac:dyDescent="0.15">
      <c r="C26" s="12" t="s">
        <v>19</v>
      </c>
      <c r="D26" s="12"/>
      <c r="E26" s="12"/>
      <c r="J26" s="13" t="s">
        <v>11</v>
      </c>
      <c r="K26" s="13">
        <v>28</v>
      </c>
      <c r="N26" s="12"/>
      <c r="O26" s="12"/>
      <c r="P26" s="12"/>
      <c r="Q26" s="12"/>
      <c r="R26" s="12"/>
      <c r="S26" s="12"/>
      <c r="U26" s="12"/>
      <c r="V26" s="12"/>
    </row>
    <row r="27" spans="2:22" ht="16.5" customHeight="1" x14ac:dyDescent="0.15">
      <c r="C27" s="12" t="s">
        <v>21</v>
      </c>
      <c r="D27" s="12"/>
      <c r="E27" s="12"/>
      <c r="J27" s="13" t="s">
        <v>11</v>
      </c>
      <c r="K27" s="13">
        <v>32</v>
      </c>
      <c r="N27" s="13" t="s">
        <v>25</v>
      </c>
      <c r="V27" s="12"/>
    </row>
    <row r="28" spans="2:22" ht="16.5" customHeight="1" x14ac:dyDescent="0.15">
      <c r="C28" s="12" t="s">
        <v>23</v>
      </c>
      <c r="D28" s="12"/>
      <c r="E28" s="12"/>
      <c r="J28" s="13" t="s">
        <v>11</v>
      </c>
      <c r="K28" s="13">
        <v>36</v>
      </c>
      <c r="N28" s="12" t="s">
        <v>27</v>
      </c>
      <c r="O28" s="12"/>
      <c r="P28" s="12"/>
      <c r="Q28" s="12"/>
      <c r="R28" s="12"/>
      <c r="S28" s="12"/>
      <c r="T28" s="13" t="s">
        <v>11</v>
      </c>
      <c r="U28" s="12">
        <v>73</v>
      </c>
      <c r="V28" s="12"/>
    </row>
    <row r="29" spans="2:22" ht="16.5" customHeight="1" x14ac:dyDescent="0.15">
      <c r="C29" s="12" t="s">
        <v>24</v>
      </c>
      <c r="D29" s="12"/>
      <c r="E29" s="12"/>
      <c r="J29" s="13" t="s">
        <v>11</v>
      </c>
      <c r="K29" s="13">
        <v>40</v>
      </c>
      <c r="N29" s="12"/>
      <c r="O29" s="12"/>
      <c r="P29" s="12"/>
      <c r="Q29" s="12"/>
      <c r="R29" s="12"/>
      <c r="S29" s="12"/>
      <c r="U29" s="12"/>
    </row>
    <row r="30" spans="2:22" ht="16.5" customHeight="1" x14ac:dyDescent="0.15">
      <c r="C30" s="12" t="s">
        <v>26</v>
      </c>
      <c r="D30" s="12"/>
      <c r="E30" s="12"/>
      <c r="J30" s="13" t="s">
        <v>11</v>
      </c>
      <c r="K30" s="13">
        <v>41</v>
      </c>
      <c r="M30" s="13" t="s">
        <v>0</v>
      </c>
      <c r="N30" s="12"/>
      <c r="T30" s="13" t="s">
        <v>11</v>
      </c>
      <c r="U30" s="12">
        <v>75</v>
      </c>
      <c r="V30" s="12"/>
    </row>
    <row r="31" spans="2:22" ht="16.5" customHeight="1" x14ac:dyDescent="0.15">
      <c r="C31" s="12"/>
      <c r="D31" s="12"/>
      <c r="E31" s="12"/>
      <c r="O31" s="12"/>
      <c r="P31" s="12"/>
      <c r="Q31" s="12"/>
      <c r="R31" s="12"/>
      <c r="S31" s="12"/>
      <c r="T31" s="12"/>
      <c r="U31" s="12"/>
      <c r="V31" s="12"/>
    </row>
    <row r="32" spans="2:22" ht="16.5" customHeight="1" x14ac:dyDescent="0.15">
      <c r="C32" s="12" t="s">
        <v>25</v>
      </c>
      <c r="D32" s="12"/>
      <c r="E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3:22" ht="16.5" customHeight="1" x14ac:dyDescent="0.15">
      <c r="C33" s="12" t="s">
        <v>27</v>
      </c>
      <c r="D33" s="12"/>
      <c r="E33" s="12"/>
      <c r="J33" s="13" t="s">
        <v>11</v>
      </c>
      <c r="K33" s="13">
        <v>43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3:22" ht="16.5" customHeight="1" x14ac:dyDescent="0.15">
      <c r="C34" s="12" t="s">
        <v>28</v>
      </c>
      <c r="D34" s="12"/>
      <c r="E34" s="12"/>
      <c r="J34" s="13" t="s">
        <v>11</v>
      </c>
      <c r="K34" s="13">
        <v>45</v>
      </c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3:22" ht="16.5" customHeight="1" x14ac:dyDescent="0.15">
      <c r="C35" s="12" t="s">
        <v>29</v>
      </c>
      <c r="D35" s="12"/>
      <c r="E35" s="12"/>
      <c r="J35" s="13" t="s">
        <v>11</v>
      </c>
      <c r="K35" s="13">
        <v>46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3:22" ht="16.5" customHeight="1" x14ac:dyDescent="0.15">
      <c r="C36" s="12"/>
      <c r="D36" s="12"/>
      <c r="E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3:22" ht="16.5" customHeight="1" x14ac:dyDescent="0.15">
      <c r="C37" s="12"/>
      <c r="D37" s="12"/>
      <c r="E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3:22" ht="12.75" customHeight="1" x14ac:dyDescent="0.15">
      <c r="C38" s="12"/>
      <c r="D38" s="12"/>
      <c r="E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3:22" ht="12.75" customHeight="1" x14ac:dyDescent="0.15"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3:22" ht="12.75" customHeight="1" x14ac:dyDescent="0.15"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3:22" ht="12.75" customHeight="1" x14ac:dyDescent="0.15"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3:22" ht="12.75" customHeight="1" x14ac:dyDescent="0.15"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3:22" ht="12.75" customHeight="1" x14ac:dyDescent="0.15"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3:22" ht="12.75" customHeight="1" x14ac:dyDescent="0.15"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3:22" ht="12.75" customHeight="1" x14ac:dyDescent="0.15"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3:22" ht="12.75" customHeight="1" x14ac:dyDescent="0.15"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3:22" ht="12.75" customHeight="1" x14ac:dyDescent="0.15"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3:22" ht="12.75" customHeight="1" x14ac:dyDescent="0.15"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8:22" ht="12.75" customHeight="1" x14ac:dyDescent="0.15"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8:22" ht="12.75" customHeight="1" x14ac:dyDescent="0.15"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8:22" ht="12.75" customHeight="1" x14ac:dyDescent="0.15"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8:22" x14ac:dyDescent="0.15"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8:22" x14ac:dyDescent="0.15"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8:22" x14ac:dyDescent="0.15">
      <c r="H54" s="12"/>
      <c r="I54" s="12"/>
      <c r="J54" s="12"/>
      <c r="K54" s="12"/>
      <c r="L54" s="12"/>
      <c r="M54" s="12"/>
      <c r="V54" s="12"/>
    </row>
  </sheetData>
  <phoneticPr fontId="4"/>
  <pageMargins left="0.59055118110236227" right="0.55118110236220474" top="0" bottom="0.27559055118110237" header="0.35433070866141736" footer="0.23622047244094491"/>
  <pageSetup paperSize="9" orientation="landscape" r:id="rId1"/>
  <headerFooter alignWithMargins="0">
    <oddFooter>&amp;C-1-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39"/>
  <sheetViews>
    <sheetView zoomScale="75" workbookViewId="0"/>
  </sheetViews>
  <sheetFormatPr defaultColWidth="7.5" defaultRowHeight="12" x14ac:dyDescent="0.15"/>
  <cols>
    <col min="1" max="1" width="9.75" style="15" customWidth="1"/>
    <col min="2" max="12" width="7.5" style="15"/>
    <col min="13" max="13" width="7.375" style="15" customWidth="1"/>
    <col min="14" max="16384" width="7.5" style="15"/>
  </cols>
  <sheetData>
    <row r="5" spans="2:2" ht="21" x14ac:dyDescent="0.2">
      <c r="B5" s="14" t="s">
        <v>34</v>
      </c>
    </row>
    <row r="9" spans="2:2" x14ac:dyDescent="0.15">
      <c r="B9" s="16" t="s">
        <v>35</v>
      </c>
    </row>
    <row r="10" spans="2:2" x14ac:dyDescent="0.15">
      <c r="B10" s="16"/>
    </row>
    <row r="11" spans="2:2" x14ac:dyDescent="0.15">
      <c r="B11" s="16" t="s">
        <v>36</v>
      </c>
    </row>
    <row r="12" spans="2:2" x14ac:dyDescent="0.15">
      <c r="B12" s="16"/>
    </row>
    <row r="13" spans="2:2" x14ac:dyDescent="0.15">
      <c r="B13" s="17"/>
    </row>
    <row r="14" spans="2:2" x14ac:dyDescent="0.15">
      <c r="B14" s="16"/>
    </row>
    <row r="15" spans="2:2" x14ac:dyDescent="0.15">
      <c r="B15" s="17"/>
    </row>
    <row r="16" spans="2:2" x14ac:dyDescent="0.15">
      <c r="B16" s="16"/>
    </row>
    <row r="17" spans="2:2" x14ac:dyDescent="0.15">
      <c r="B17" s="17"/>
    </row>
    <row r="18" spans="2:2" x14ac:dyDescent="0.15">
      <c r="B18" s="16"/>
    </row>
    <row r="19" spans="2:2" x14ac:dyDescent="0.15">
      <c r="B19" s="17"/>
    </row>
    <row r="20" spans="2:2" x14ac:dyDescent="0.15">
      <c r="B20" s="16"/>
    </row>
    <row r="21" spans="2:2" x14ac:dyDescent="0.15">
      <c r="B21" s="17"/>
    </row>
    <row r="22" spans="2:2" x14ac:dyDescent="0.15">
      <c r="B22" s="16"/>
    </row>
    <row r="23" spans="2:2" x14ac:dyDescent="0.15">
      <c r="B23" s="16"/>
    </row>
    <row r="39" spans="2:2" x14ac:dyDescent="0.15">
      <c r="B39" s="15" t="s">
        <v>37</v>
      </c>
    </row>
  </sheetData>
  <phoneticPr fontId="4"/>
  <pageMargins left="0" right="0.11811023622047245" top="0.38" bottom="0.41" header="0.78" footer="0.25"/>
  <pageSetup paperSize="9" orientation="landscape" r:id="rId1"/>
  <headerFooter alignWithMargins="0">
    <oddFooter>&amp;C-2-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375" style="35" customWidth="1"/>
    <col min="17" max="16384" width="9" style="35"/>
  </cols>
  <sheetData>
    <row r="1" spans="1:33" s="19" customFormat="1" ht="19.5" customHeight="1" x14ac:dyDescent="0.15">
      <c r="A1" s="18"/>
      <c r="C1" s="20" t="s">
        <v>38</v>
      </c>
    </row>
    <row r="2" spans="1:33" s="26" customFormat="1" ht="15" customHeight="1" x14ac:dyDescent="0.15">
      <c r="A2" s="21"/>
      <c r="B2" s="21"/>
      <c r="C2" s="22" t="s">
        <v>39</v>
      </c>
      <c r="D2" s="23" t="s">
        <v>40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5"/>
    </row>
    <row r="3" spans="1:33" s="27" customFormat="1" x14ac:dyDescent="0.25">
      <c r="O3" s="28"/>
      <c r="P3" s="29" t="s">
        <v>41</v>
      </c>
    </row>
    <row r="4" spans="1:33" ht="18.75" customHeight="1" x14ac:dyDescent="0.15">
      <c r="A4" s="30"/>
      <c r="B4" s="31"/>
      <c r="C4" s="32"/>
      <c r="D4" s="645" t="s">
        <v>42</v>
      </c>
      <c r="E4" s="646"/>
      <c r="F4" s="646"/>
      <c r="G4" s="646"/>
      <c r="H4" s="647"/>
      <c r="I4" s="33"/>
      <c r="J4" s="33"/>
      <c r="K4" s="645" t="s">
        <v>43</v>
      </c>
      <c r="L4" s="646"/>
      <c r="M4" s="64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</row>
    <row r="5" spans="1:33" ht="18.75" customHeight="1" x14ac:dyDescent="0.15">
      <c r="A5" s="36"/>
      <c r="B5" s="37"/>
      <c r="C5" s="38"/>
      <c r="D5" s="648" t="s">
        <v>44</v>
      </c>
      <c r="E5" s="649"/>
      <c r="F5" s="39" t="s">
        <v>45</v>
      </c>
      <c r="G5" s="40" t="s">
        <v>46</v>
      </c>
      <c r="H5" s="650" t="s">
        <v>47</v>
      </c>
      <c r="I5" s="41" t="s">
        <v>48</v>
      </c>
      <c r="J5" s="41" t="s">
        <v>49</v>
      </c>
      <c r="K5" s="39" t="s">
        <v>50</v>
      </c>
      <c r="L5" s="39" t="s">
        <v>51</v>
      </c>
      <c r="M5" s="65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</row>
    <row r="6" spans="1:33" ht="18.75" customHeight="1" x14ac:dyDescent="0.15">
      <c r="A6" s="42"/>
      <c r="B6" s="43"/>
      <c r="C6" s="44"/>
      <c r="D6" s="45" t="s">
        <v>55</v>
      </c>
      <c r="E6" s="46" t="s">
        <v>56</v>
      </c>
      <c r="F6" s="47" t="s">
        <v>57</v>
      </c>
      <c r="G6" s="48" t="s">
        <v>56</v>
      </c>
      <c r="H6" s="651"/>
      <c r="I6" s="49"/>
      <c r="J6" s="49"/>
      <c r="K6" s="47" t="s">
        <v>58</v>
      </c>
      <c r="L6" s="47" t="s">
        <v>59</v>
      </c>
      <c r="M6" s="651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ht="16.5" customHeight="1" x14ac:dyDescent="0.15">
      <c r="A7" s="50" t="s">
        <v>60</v>
      </c>
      <c r="B7" s="51">
        <v>19</v>
      </c>
      <c r="C7" s="52" t="s">
        <v>61</v>
      </c>
      <c r="D7" s="53">
        <v>3757258</v>
      </c>
      <c r="E7" s="54">
        <v>15728319.4</v>
      </c>
      <c r="F7" s="55">
        <v>17820717.699999999</v>
      </c>
      <c r="G7" s="56">
        <v>10177782.4</v>
      </c>
      <c r="H7" s="55">
        <v>47484077.499999993</v>
      </c>
      <c r="I7" s="55">
        <v>9410817</v>
      </c>
      <c r="J7" s="55">
        <v>56894894.499999993</v>
      </c>
      <c r="K7" s="55">
        <v>131629043</v>
      </c>
      <c r="L7" s="55">
        <v>6175672.5</v>
      </c>
      <c r="M7" s="55">
        <v>137804715.5</v>
      </c>
      <c r="N7" s="55">
        <v>24306310</v>
      </c>
      <c r="O7" s="55">
        <v>162111025.5</v>
      </c>
      <c r="P7" s="55">
        <v>219005920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</row>
    <row r="8" spans="1:33" ht="16.5" customHeight="1" x14ac:dyDescent="0.15">
      <c r="A8" s="57" t="s">
        <v>62</v>
      </c>
      <c r="B8" s="51">
        <v>20</v>
      </c>
      <c r="C8" s="58" t="s">
        <v>62</v>
      </c>
      <c r="D8" s="53">
        <v>4040032.56</v>
      </c>
      <c r="E8" s="54">
        <v>15980228</v>
      </c>
      <c r="F8" s="55">
        <v>19874418.799999997</v>
      </c>
      <c r="G8" s="56">
        <v>11367002.800000001</v>
      </c>
      <c r="H8" s="55">
        <v>51261682.159999996</v>
      </c>
      <c r="I8" s="55">
        <v>15758808.300000001</v>
      </c>
      <c r="J8" s="55">
        <v>67020490.459999993</v>
      </c>
      <c r="K8" s="55">
        <v>131796039</v>
      </c>
      <c r="L8" s="55">
        <v>6543500.9000000004</v>
      </c>
      <c r="M8" s="55">
        <v>138339539.90000001</v>
      </c>
      <c r="N8" s="55">
        <v>27729821</v>
      </c>
      <c r="O8" s="55">
        <v>166069360.90000001</v>
      </c>
      <c r="P8" s="55">
        <v>233089851.36000001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</row>
    <row r="9" spans="1:33" ht="16.5" customHeight="1" x14ac:dyDescent="0.15">
      <c r="A9" s="57" t="s">
        <v>62</v>
      </c>
      <c r="B9" s="51">
        <v>21</v>
      </c>
      <c r="C9" s="58" t="s">
        <v>62</v>
      </c>
      <c r="D9" s="53">
        <v>4308030.8000000007</v>
      </c>
      <c r="E9" s="54">
        <v>20658313.399999999</v>
      </c>
      <c r="F9" s="55">
        <v>22251253.899999999</v>
      </c>
      <c r="G9" s="56">
        <v>14877455.9</v>
      </c>
      <c r="H9" s="55">
        <v>62095053.999999993</v>
      </c>
      <c r="I9" s="55">
        <v>14761710</v>
      </c>
      <c r="J9" s="55">
        <v>76856764</v>
      </c>
      <c r="K9" s="55">
        <v>180254578</v>
      </c>
      <c r="L9" s="55">
        <v>8026509.6000000006</v>
      </c>
      <c r="M9" s="55">
        <v>188281087.59999999</v>
      </c>
      <c r="N9" s="55">
        <v>26270352</v>
      </c>
      <c r="O9" s="55">
        <v>214551439.59999999</v>
      </c>
      <c r="P9" s="55">
        <v>291408203.60000002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</row>
    <row r="10" spans="1:33" ht="16.5" customHeight="1" x14ac:dyDescent="0.15">
      <c r="A10" s="59" t="s">
        <v>62</v>
      </c>
      <c r="B10" s="60">
        <v>22</v>
      </c>
      <c r="C10" s="61" t="s">
        <v>62</v>
      </c>
      <c r="D10" s="62">
        <v>4498051</v>
      </c>
      <c r="E10" s="63">
        <v>19319951</v>
      </c>
      <c r="F10" s="64">
        <v>19202842</v>
      </c>
      <c r="G10" s="64">
        <v>14586386</v>
      </c>
      <c r="H10" s="64">
        <v>57607230</v>
      </c>
      <c r="I10" s="64">
        <v>12653651</v>
      </c>
      <c r="J10" s="64">
        <v>70260880</v>
      </c>
      <c r="K10" s="64">
        <v>174211344</v>
      </c>
      <c r="L10" s="64">
        <v>7282944</v>
      </c>
      <c r="M10" s="64">
        <v>181494288</v>
      </c>
      <c r="N10" s="64">
        <v>24487180</v>
      </c>
      <c r="O10" s="64">
        <v>205981468</v>
      </c>
      <c r="P10" s="64">
        <v>276242348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</row>
    <row r="11" spans="1:33" ht="16.5" customHeight="1" x14ac:dyDescent="0.15">
      <c r="A11" s="57" t="s">
        <v>467</v>
      </c>
      <c r="B11" s="51">
        <v>10</v>
      </c>
      <c r="C11" s="65" t="s">
        <v>470</v>
      </c>
      <c r="D11" s="53">
        <v>333758.40000000008</v>
      </c>
      <c r="E11" s="54">
        <v>1134775.3999999999</v>
      </c>
      <c r="F11" s="55">
        <v>1831628.7</v>
      </c>
      <c r="G11" s="56">
        <v>1125613.5</v>
      </c>
      <c r="H11" s="55">
        <v>4425776</v>
      </c>
      <c r="I11" s="55">
        <v>1048968</v>
      </c>
      <c r="J11" s="55">
        <v>5474744</v>
      </c>
      <c r="K11" s="55">
        <v>15689988</v>
      </c>
      <c r="L11" s="55">
        <v>662372.30000000005</v>
      </c>
      <c r="M11" s="55">
        <v>16352360.300000001</v>
      </c>
      <c r="N11" s="55">
        <v>1832188</v>
      </c>
      <c r="O11" s="55">
        <v>18184548.300000001</v>
      </c>
      <c r="P11" s="55">
        <v>23659292.300000001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</row>
    <row r="12" spans="1:33" ht="16.5" customHeight="1" x14ac:dyDescent="0.15">
      <c r="A12" s="57" t="s">
        <v>62</v>
      </c>
      <c r="B12" s="51">
        <v>11</v>
      </c>
      <c r="C12" s="58" t="s">
        <v>62</v>
      </c>
      <c r="D12" s="53">
        <v>383057.90000000008</v>
      </c>
      <c r="E12" s="54">
        <v>1974278.9</v>
      </c>
      <c r="F12" s="55">
        <v>1753489.9</v>
      </c>
      <c r="G12" s="56">
        <v>1519199.7999999998</v>
      </c>
      <c r="H12" s="55">
        <v>5630026.5</v>
      </c>
      <c r="I12" s="55">
        <v>985718</v>
      </c>
      <c r="J12" s="55">
        <v>6615744.5</v>
      </c>
      <c r="K12" s="55">
        <v>18404337</v>
      </c>
      <c r="L12" s="55">
        <v>742122.1</v>
      </c>
      <c r="M12" s="55">
        <v>19146459.100000001</v>
      </c>
      <c r="N12" s="55">
        <v>2073864</v>
      </c>
      <c r="O12" s="55">
        <v>21220323.100000001</v>
      </c>
      <c r="P12" s="55">
        <v>27836067.600000001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</row>
    <row r="13" spans="1:33" ht="16.5" customHeight="1" x14ac:dyDescent="0.15">
      <c r="A13" s="66" t="s">
        <v>62</v>
      </c>
      <c r="B13" s="67">
        <v>12</v>
      </c>
      <c r="C13" s="68" t="s">
        <v>62</v>
      </c>
      <c r="D13" s="69">
        <v>583514.20000000007</v>
      </c>
      <c r="E13" s="70">
        <v>2435924.1</v>
      </c>
      <c r="F13" s="71">
        <v>2123500.4</v>
      </c>
      <c r="G13" s="72">
        <v>1490633.9</v>
      </c>
      <c r="H13" s="71">
        <v>6633572.5999999996</v>
      </c>
      <c r="I13" s="71">
        <v>1063602</v>
      </c>
      <c r="J13" s="71">
        <v>7697174.5999999996</v>
      </c>
      <c r="K13" s="71">
        <v>16185885</v>
      </c>
      <c r="L13" s="71">
        <v>737865.7</v>
      </c>
      <c r="M13" s="71">
        <v>16923750.699999999</v>
      </c>
      <c r="N13" s="71">
        <v>2184508</v>
      </c>
      <c r="O13" s="71">
        <v>19108258.699999999</v>
      </c>
      <c r="P13" s="71">
        <v>26805433.299999997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</row>
    <row r="14" spans="1:33" ht="16.5" customHeight="1" x14ac:dyDescent="0.15">
      <c r="A14" s="73" t="s">
        <v>64</v>
      </c>
      <c r="B14" s="74">
        <v>1</v>
      </c>
      <c r="C14" s="75" t="s">
        <v>1</v>
      </c>
      <c r="D14" s="76">
        <v>392744.79999999993</v>
      </c>
      <c r="E14" s="77">
        <v>1848124.6</v>
      </c>
      <c r="F14" s="78">
        <v>1521236.3</v>
      </c>
      <c r="G14" s="79">
        <v>1247680.1000000001</v>
      </c>
      <c r="H14" s="78">
        <v>5009785.8000000007</v>
      </c>
      <c r="I14" s="78">
        <v>952963</v>
      </c>
      <c r="J14" s="78">
        <v>5962748.8000000007</v>
      </c>
      <c r="K14" s="78">
        <v>14901015</v>
      </c>
      <c r="L14" s="78">
        <v>491268.00000000012</v>
      </c>
      <c r="M14" s="78">
        <v>15392283</v>
      </c>
      <c r="N14" s="78">
        <v>2052980</v>
      </c>
      <c r="O14" s="78">
        <v>17445263</v>
      </c>
      <c r="P14" s="78">
        <v>23408011.800000001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</row>
    <row r="15" spans="1:33" ht="16.5" customHeight="1" x14ac:dyDescent="0.15">
      <c r="A15" s="57"/>
      <c r="B15" s="51">
        <v>2</v>
      </c>
      <c r="C15" s="65"/>
      <c r="D15" s="53">
        <v>306753.29999999993</v>
      </c>
      <c r="E15" s="54">
        <v>1405463.1</v>
      </c>
      <c r="F15" s="55">
        <v>1609039.2</v>
      </c>
      <c r="G15" s="56">
        <v>1246678.6000000001</v>
      </c>
      <c r="H15" s="55">
        <v>4567934.1999999993</v>
      </c>
      <c r="I15" s="55">
        <v>1139020</v>
      </c>
      <c r="J15" s="55">
        <v>5706954.1999999993</v>
      </c>
      <c r="K15" s="55">
        <v>15174973</v>
      </c>
      <c r="L15" s="55">
        <v>530999.20000000007</v>
      </c>
      <c r="M15" s="55">
        <v>15705972.199999999</v>
      </c>
      <c r="N15" s="55">
        <v>1804308</v>
      </c>
      <c r="O15" s="55">
        <v>17510280.199999999</v>
      </c>
      <c r="P15" s="55">
        <v>23217234.399999999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</row>
    <row r="16" spans="1:33" ht="16.5" customHeight="1" x14ac:dyDescent="0.15">
      <c r="A16" s="57" t="s">
        <v>62</v>
      </c>
      <c r="B16" s="51">
        <v>3</v>
      </c>
      <c r="C16" s="58" t="s">
        <v>62</v>
      </c>
      <c r="D16" s="53">
        <v>345640.20000000007</v>
      </c>
      <c r="E16" s="54">
        <v>1756653.2</v>
      </c>
      <c r="F16" s="55">
        <v>1898360.9</v>
      </c>
      <c r="G16" s="56">
        <v>1520600.9</v>
      </c>
      <c r="H16" s="55">
        <v>5521255.1999999993</v>
      </c>
      <c r="I16" s="55">
        <v>1192528</v>
      </c>
      <c r="J16" s="55">
        <v>6713783.1999999993</v>
      </c>
      <c r="K16" s="55">
        <v>16615749</v>
      </c>
      <c r="L16" s="55">
        <v>935418.69999999972</v>
      </c>
      <c r="M16" s="55">
        <v>17551167.699999999</v>
      </c>
      <c r="N16" s="55">
        <v>2261515</v>
      </c>
      <c r="O16" s="55">
        <v>19812682.699999999</v>
      </c>
      <c r="P16" s="55">
        <v>26526465.899999999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</row>
    <row r="17" spans="1:33" ht="16.5" customHeight="1" x14ac:dyDescent="0.15">
      <c r="A17" s="57"/>
      <c r="B17" s="51">
        <v>4</v>
      </c>
      <c r="C17" s="58"/>
      <c r="D17" s="53">
        <v>360001.5</v>
      </c>
      <c r="E17" s="56">
        <v>1206276.8</v>
      </c>
      <c r="F17" s="55">
        <v>1253897.6000000001</v>
      </c>
      <c r="G17" s="55">
        <v>1209240.8999999999</v>
      </c>
      <c r="H17" s="55">
        <v>4029416.8000000003</v>
      </c>
      <c r="I17" s="55">
        <v>1142224</v>
      </c>
      <c r="J17" s="55">
        <v>5171640.8000000007</v>
      </c>
      <c r="K17" s="55">
        <v>14995794</v>
      </c>
      <c r="L17" s="55">
        <v>697875.79999999981</v>
      </c>
      <c r="M17" s="55">
        <v>15693669.800000001</v>
      </c>
      <c r="N17" s="55">
        <v>2025134</v>
      </c>
      <c r="O17" s="55">
        <v>17718803.800000001</v>
      </c>
      <c r="P17" s="56">
        <v>22890444.600000001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</row>
    <row r="18" spans="1:33" ht="16.5" customHeight="1" x14ac:dyDescent="0.15">
      <c r="A18" s="57" t="s">
        <v>62</v>
      </c>
      <c r="B18" s="51">
        <v>5</v>
      </c>
      <c r="C18" s="58" t="s">
        <v>62</v>
      </c>
      <c r="D18" s="53">
        <v>365522.8</v>
      </c>
      <c r="E18" s="54">
        <v>1810007.9</v>
      </c>
      <c r="F18" s="55">
        <v>1788121.6</v>
      </c>
      <c r="G18" s="56">
        <v>1407105.5</v>
      </c>
      <c r="H18" s="55">
        <v>5370757.7999999998</v>
      </c>
      <c r="I18" s="55">
        <v>1139225</v>
      </c>
      <c r="J18" s="55">
        <v>6509982.7999999998</v>
      </c>
      <c r="K18" s="55">
        <v>14835158</v>
      </c>
      <c r="L18" s="55">
        <v>508886.89999999985</v>
      </c>
      <c r="M18" s="55">
        <v>15344044.9</v>
      </c>
      <c r="N18" s="55">
        <v>1894211</v>
      </c>
      <c r="O18" s="55">
        <v>17238255.899999999</v>
      </c>
      <c r="P18" s="55">
        <v>23748238.699999999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</row>
    <row r="19" spans="1:33" ht="16.5" customHeight="1" x14ac:dyDescent="0.15">
      <c r="A19" s="57" t="s">
        <v>62</v>
      </c>
      <c r="B19" s="51">
        <v>6</v>
      </c>
      <c r="C19" s="58" t="s">
        <v>62</v>
      </c>
      <c r="D19" s="53">
        <v>331675.90000000002</v>
      </c>
      <c r="E19" s="54">
        <v>1735706.2</v>
      </c>
      <c r="F19" s="55">
        <v>1758731.8</v>
      </c>
      <c r="G19" s="56">
        <v>1076721</v>
      </c>
      <c r="H19" s="55">
        <v>4902834.9000000004</v>
      </c>
      <c r="I19" s="55">
        <v>1012644</v>
      </c>
      <c r="J19" s="55">
        <v>5915478.9000000004</v>
      </c>
      <c r="K19" s="55">
        <v>14106776</v>
      </c>
      <c r="L19" s="55">
        <v>549619.1</v>
      </c>
      <c r="M19" s="55">
        <v>14656395.1</v>
      </c>
      <c r="N19" s="55">
        <v>2009583</v>
      </c>
      <c r="O19" s="55">
        <v>16665978.1</v>
      </c>
      <c r="P19" s="55">
        <v>22581457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</row>
    <row r="20" spans="1:33" ht="16.5" customHeight="1" x14ac:dyDescent="0.15">
      <c r="A20" s="57" t="s">
        <v>62</v>
      </c>
      <c r="B20" s="51">
        <v>7</v>
      </c>
      <c r="C20" s="58" t="s">
        <v>62</v>
      </c>
      <c r="D20" s="53">
        <v>303298.5</v>
      </c>
      <c r="E20" s="54">
        <v>1262501.5</v>
      </c>
      <c r="F20" s="55">
        <v>1181736.3</v>
      </c>
      <c r="G20" s="56">
        <v>904403</v>
      </c>
      <c r="H20" s="55">
        <v>3651939.3</v>
      </c>
      <c r="I20" s="55">
        <v>806130</v>
      </c>
      <c r="J20" s="55">
        <v>4458069.3</v>
      </c>
      <c r="K20" s="55">
        <v>10656014</v>
      </c>
      <c r="L20" s="55">
        <v>528184.4</v>
      </c>
      <c r="M20" s="55">
        <v>11184198.4</v>
      </c>
      <c r="N20" s="55">
        <v>1813051</v>
      </c>
      <c r="O20" s="55">
        <v>12997249.4</v>
      </c>
      <c r="P20" s="55">
        <v>17455318.699999999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</row>
    <row r="21" spans="1:33" ht="16.5" customHeight="1" x14ac:dyDescent="0.15">
      <c r="A21" s="80"/>
      <c r="B21" s="51">
        <v>8</v>
      </c>
      <c r="C21" s="81"/>
      <c r="D21" s="53">
        <v>364208</v>
      </c>
      <c r="E21" s="54">
        <v>1502852</v>
      </c>
      <c r="F21" s="82">
        <v>1582327</v>
      </c>
      <c r="G21" s="82">
        <v>1309074</v>
      </c>
      <c r="H21" s="82">
        <f t="shared" ref="H21:H27" si="0">D21+E21+F21+G21</f>
        <v>4758461</v>
      </c>
      <c r="I21" s="82">
        <v>913371</v>
      </c>
      <c r="J21" s="82">
        <f t="shared" ref="J21:J27" si="1">H21+I21</f>
        <v>5671832</v>
      </c>
      <c r="K21" s="82">
        <v>12683369</v>
      </c>
      <c r="L21" s="82">
        <v>685259</v>
      </c>
      <c r="M21" s="82">
        <f t="shared" ref="M21:M27" si="2">K21+L21</f>
        <v>13368628</v>
      </c>
      <c r="N21" s="82">
        <v>2090199</v>
      </c>
      <c r="O21" s="82">
        <f t="shared" ref="O21:O27" si="3">M21+N21</f>
        <v>15458827</v>
      </c>
      <c r="P21" s="55">
        <f t="shared" ref="P21:P27" si="4">J21+O21</f>
        <v>21130659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</row>
    <row r="22" spans="1:33" ht="16.5" customHeight="1" x14ac:dyDescent="0.15">
      <c r="A22" s="80"/>
      <c r="B22" s="51">
        <v>9</v>
      </c>
      <c r="C22" s="81"/>
      <c r="D22" s="53">
        <v>369156</v>
      </c>
      <c r="E22" s="83">
        <v>1459130</v>
      </c>
      <c r="F22" s="82">
        <v>1330255</v>
      </c>
      <c r="G22" s="82">
        <v>1081752</v>
      </c>
      <c r="H22" s="82">
        <f t="shared" si="0"/>
        <v>4240293</v>
      </c>
      <c r="I22" s="82">
        <v>920449</v>
      </c>
      <c r="J22" s="82">
        <f t="shared" si="1"/>
        <v>5160742</v>
      </c>
      <c r="K22" s="82">
        <v>13737972</v>
      </c>
      <c r="L22" s="82">
        <v>626921</v>
      </c>
      <c r="M22" s="82">
        <f t="shared" si="2"/>
        <v>14364893</v>
      </c>
      <c r="N22" s="82">
        <v>2121839</v>
      </c>
      <c r="O22" s="82">
        <f t="shared" si="3"/>
        <v>16486732</v>
      </c>
      <c r="P22" s="84">
        <f t="shared" si="4"/>
        <v>21647474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</row>
    <row r="23" spans="1:33" ht="16.5" customHeight="1" x14ac:dyDescent="0.15">
      <c r="A23" s="80"/>
      <c r="B23" s="51">
        <v>10</v>
      </c>
      <c r="C23" s="85"/>
      <c r="D23" s="53">
        <v>359100</v>
      </c>
      <c r="E23" s="86">
        <v>1552074</v>
      </c>
      <c r="F23" s="55">
        <v>1624508</v>
      </c>
      <c r="G23" s="55">
        <v>1078532</v>
      </c>
      <c r="H23" s="55">
        <f t="shared" si="0"/>
        <v>4614214</v>
      </c>
      <c r="I23" s="55">
        <v>940328</v>
      </c>
      <c r="J23" s="55">
        <f t="shared" si="1"/>
        <v>5554542</v>
      </c>
      <c r="K23" s="55">
        <v>13714323</v>
      </c>
      <c r="L23" s="55">
        <v>562457</v>
      </c>
      <c r="M23" s="55">
        <f t="shared" si="2"/>
        <v>14276780</v>
      </c>
      <c r="N23" s="55">
        <v>1788711</v>
      </c>
      <c r="O23" s="55">
        <f t="shared" si="3"/>
        <v>16065491</v>
      </c>
      <c r="P23" s="84">
        <f t="shared" si="4"/>
        <v>21620033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</row>
    <row r="24" spans="1:33" ht="16.5" customHeight="1" x14ac:dyDescent="0.15">
      <c r="A24" s="80"/>
      <c r="B24" s="51">
        <v>11</v>
      </c>
      <c r="C24" s="85"/>
      <c r="D24" s="53">
        <v>418218</v>
      </c>
      <c r="E24" s="56">
        <v>1530304</v>
      </c>
      <c r="F24" s="55">
        <v>1959533</v>
      </c>
      <c r="G24" s="55">
        <v>1365774</v>
      </c>
      <c r="H24" s="55">
        <f t="shared" si="0"/>
        <v>5273829</v>
      </c>
      <c r="I24" s="55">
        <v>1355429</v>
      </c>
      <c r="J24" s="55">
        <f t="shared" si="1"/>
        <v>6629258</v>
      </c>
      <c r="K24" s="55">
        <v>17760357</v>
      </c>
      <c r="L24" s="55">
        <v>664786</v>
      </c>
      <c r="M24" s="55">
        <f t="shared" si="2"/>
        <v>18425143</v>
      </c>
      <c r="N24" s="55">
        <v>2397446</v>
      </c>
      <c r="O24" s="55">
        <f t="shared" si="3"/>
        <v>20822589</v>
      </c>
      <c r="P24" s="84">
        <f t="shared" si="4"/>
        <v>27451847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</row>
    <row r="25" spans="1:33" ht="16.5" customHeight="1" x14ac:dyDescent="0.15">
      <c r="A25" s="87"/>
      <c r="B25" s="67">
        <v>12</v>
      </c>
      <c r="C25" s="88"/>
      <c r="D25" s="69">
        <f>(収集データ量_首都圏!D25+収集データ量_近畿圏!D25+収集データ量_中京圏!D25)</f>
        <v>563914</v>
      </c>
      <c r="E25" s="89">
        <f>(収集データ量_首都圏!E25+収集データ量_近畿圏!E25+収集データ量_中京圏!E25+収集データ量_九州地域!E25)</f>
        <v>2250858</v>
      </c>
      <c r="F25" s="71">
        <f>(収集データ量_首都圏!F25+収集データ量_近畿圏!F25+収集データ量_中京圏!F25+収集データ量_九州地域!F25)</f>
        <v>1695095</v>
      </c>
      <c r="G25" s="71">
        <f>(収集データ量_首都圏!G25+収集データ量_近畿圏!G25+収集データ量_中京圏!G25+収集データ量_九州地域!G25)</f>
        <v>1138823</v>
      </c>
      <c r="H25" s="71">
        <f t="shared" si="0"/>
        <v>5648690</v>
      </c>
      <c r="I25" s="71">
        <f>(収集データ量_首都圏!I25+収集データ量_近畿圏!I25+収集データ量_中京圏!I25)</f>
        <v>1044282</v>
      </c>
      <c r="J25" s="71">
        <f t="shared" si="1"/>
        <v>6692972</v>
      </c>
      <c r="K25" s="71">
        <f>(収集データ量_首都圏!K25+収集データ量_近畿圏!K25+収集データ量_中京圏!K25+収集データ量_九州地域!K25)</f>
        <v>14837855</v>
      </c>
      <c r="L25" s="71">
        <f>(収集データ量_首都圏!L25+収集データ量_近畿圏!L25+収集データ量_中京圏!L25)</f>
        <v>501270</v>
      </c>
      <c r="M25" s="71">
        <f t="shared" si="2"/>
        <v>15339125</v>
      </c>
      <c r="N25" s="71">
        <f>(収集データ量_首都圏!N25+収集データ量_近畿圏!N25+収集データ量_中京圏!N25)</f>
        <v>2169332</v>
      </c>
      <c r="O25" s="71">
        <f t="shared" si="3"/>
        <v>17508457</v>
      </c>
      <c r="P25" s="90">
        <f t="shared" si="4"/>
        <v>24201429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</row>
    <row r="26" spans="1:33" ht="16.5" customHeight="1" x14ac:dyDescent="0.15">
      <c r="A26" s="80" t="s">
        <v>65</v>
      </c>
      <c r="B26" s="51">
        <v>1</v>
      </c>
      <c r="C26" s="91" t="s">
        <v>63</v>
      </c>
      <c r="D26" s="53">
        <f>(収集データ量_首都圏!D26+収集データ量_近畿圏!D26+収集データ量_中京圏!D26)</f>
        <v>484622</v>
      </c>
      <c r="E26" s="56">
        <f>(収集データ量_首都圏!E26+収集データ量_近畿圏!E26+収集データ量_中京圏!E26+収集データ量_九州地域!E26)</f>
        <v>1609510</v>
      </c>
      <c r="F26" s="55">
        <f>(収集データ量_首都圏!F26+収集データ量_近畿圏!F26+収集データ量_中京圏!F26+収集データ量_九州地域!F26)</f>
        <v>1447058</v>
      </c>
      <c r="G26" s="55">
        <f>(収集データ量_首都圏!G26+収集データ量_近畿圏!G26+収集データ量_中京圏!G26+収集データ量_九州地域!G26)</f>
        <v>1156452</v>
      </c>
      <c r="H26" s="78">
        <f t="shared" si="0"/>
        <v>4697642</v>
      </c>
      <c r="I26" s="78">
        <f>(収集データ量_首都圏!I26+収集データ量_近畿圏!I26+収集データ量_中京圏!I26)</f>
        <v>794987</v>
      </c>
      <c r="J26" s="78">
        <f t="shared" si="1"/>
        <v>5492629</v>
      </c>
      <c r="K26" s="78">
        <f>(収集データ量_首都圏!K26+収集データ量_近畿圏!K26+収集データ量_中京圏!K26+収集データ量_九州地域!K26)</f>
        <v>15259492</v>
      </c>
      <c r="L26" s="78">
        <f>(収集データ量_首都圏!L26+収集データ量_近畿圏!L26+収集データ量_中京圏!L26)</f>
        <v>443646</v>
      </c>
      <c r="M26" s="78">
        <f t="shared" si="2"/>
        <v>15703138</v>
      </c>
      <c r="N26" s="78">
        <f>(収集データ量_首都圏!N26+収集データ量_近畿圏!N26+収集データ量_中京圏!N26)</f>
        <v>2268158</v>
      </c>
      <c r="O26" s="78">
        <f t="shared" si="3"/>
        <v>17971296</v>
      </c>
      <c r="P26" s="92">
        <f t="shared" si="4"/>
        <v>23463925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</row>
    <row r="27" spans="1:33" x14ac:dyDescent="0.15">
      <c r="A27" s="80"/>
      <c r="B27" s="51">
        <v>2</v>
      </c>
      <c r="C27" s="91"/>
      <c r="D27" s="53">
        <f>(収集データ量_首都圏!D27+収集データ量_近畿圏!D27+収集データ量_中京圏!D27)</f>
        <v>330474</v>
      </c>
      <c r="E27" s="56">
        <f>(収集データ量_首都圏!E27+収集データ量_近畿圏!E27+収集データ量_中京圏!E27+収集データ量_九州地域!E27)</f>
        <v>1313334</v>
      </c>
      <c r="F27" s="55">
        <f>(収集データ量_首都圏!F27+収集データ量_近畿圏!F27+収集データ量_中京圏!F27+収集データ量_九州地域!F27)</f>
        <v>1565141</v>
      </c>
      <c r="G27" s="55">
        <f>(収集データ量_首都圏!G27+収集データ量_近畿圏!G27+収集データ量_中京圏!G27+収集データ量_九州地域!G27)</f>
        <v>900717</v>
      </c>
      <c r="H27" s="55">
        <f t="shared" si="0"/>
        <v>4109666</v>
      </c>
      <c r="I27" s="55">
        <f>(収集データ量_首都圏!I27+収集データ量_近畿圏!I27+収集データ量_中京圏!I27)</f>
        <v>599884</v>
      </c>
      <c r="J27" s="55">
        <f t="shared" si="1"/>
        <v>4709550</v>
      </c>
      <c r="K27" s="55">
        <f>(収集データ量_首都圏!K27+収集データ量_近畿圏!K27+収集データ量_中京圏!K27+収集データ量_九州地域!K27)</f>
        <v>15148699</v>
      </c>
      <c r="L27" s="55">
        <f>(収集データ量_首都圏!L27+収集データ量_近畿圏!L27+収集データ量_中京圏!L27)</f>
        <v>564885</v>
      </c>
      <c r="M27" s="55">
        <f t="shared" si="2"/>
        <v>15713584</v>
      </c>
      <c r="N27" s="55">
        <f>(収集データ量_首都圏!N27+収集データ量_近畿圏!N27+収集データ量_中京圏!N27)</f>
        <v>2110690</v>
      </c>
      <c r="O27" s="55">
        <f t="shared" si="3"/>
        <v>17824274</v>
      </c>
      <c r="P27" s="93">
        <f t="shared" si="4"/>
        <v>22533824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</row>
    <row r="28" spans="1:33" x14ac:dyDescent="0.15">
      <c r="A28" s="80"/>
      <c r="B28" s="51">
        <v>3</v>
      </c>
      <c r="C28" s="91"/>
      <c r="D28" s="53">
        <f>(収集データ量_首都圏!D28+収集データ量_近畿圏!D28+収集データ量_中京圏!D28)</f>
        <v>355024</v>
      </c>
      <c r="E28" s="56">
        <f>(収集データ量_首都圏!E28+収集データ量_近畿圏!E28+収集データ量_中京圏!E28+収集データ量_九州地域!E28)</f>
        <v>1668931</v>
      </c>
      <c r="F28" s="55">
        <f>(収集データ量_首都圏!F28+収集データ量_近畿圏!F28+収集データ量_中京圏!F28+収集データ量_九州地域!F28)</f>
        <v>1637055</v>
      </c>
      <c r="G28" s="55">
        <f>(収集データ量_首都圏!G28+収集データ量_近畿圏!G28+収集データ量_中京圏!G28+収集データ量_九州地域!G28)</f>
        <v>846102</v>
      </c>
      <c r="H28" s="55">
        <f>D28+E28+F28+G28</f>
        <v>4507112</v>
      </c>
      <c r="I28" s="55">
        <f>(収集データ量_首都圏!I28+収集データ量_近畿圏!I28+収集データ量_中京圏!I28)</f>
        <v>811655</v>
      </c>
      <c r="J28" s="55">
        <f>H28+I28</f>
        <v>5318767</v>
      </c>
      <c r="K28" s="55">
        <f>(収集データ量_首都圏!K28+収集データ量_近畿圏!K28+収集データ量_中京圏!K28+収集データ量_九州地域!K28)</f>
        <v>15002026</v>
      </c>
      <c r="L28" s="55">
        <f>(収集データ量_首都圏!L28+収集データ量_近畿圏!L28+収集データ量_中京圏!L28)</f>
        <v>547078</v>
      </c>
      <c r="M28" s="55">
        <f>K28+L28</f>
        <v>15549104</v>
      </c>
      <c r="N28" s="55">
        <f>(収集データ量_首都圏!N28+収集データ量_近畿圏!N28+収集データ量_中京圏!N28)</f>
        <v>2134314</v>
      </c>
      <c r="O28" s="55">
        <f>M28+N28</f>
        <v>17683418</v>
      </c>
      <c r="P28" s="93">
        <f>J28+O28</f>
        <v>23002185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</row>
    <row r="29" spans="1:33" x14ac:dyDescent="0.15">
      <c r="A29" s="80"/>
      <c r="B29" s="51">
        <v>4</v>
      </c>
      <c r="C29" s="91"/>
      <c r="D29" s="53">
        <f>(収集データ量_首都圏!D29+収集データ量_近畿圏!D29+収集データ量_中京圏!D29)</f>
        <v>376624</v>
      </c>
      <c r="E29" s="56">
        <f>(収集データ量_首都圏!E29+収集データ量_近畿圏!E29+収集データ量_中京圏!E29+収集データ量_九州地域!E29)</f>
        <v>1425141</v>
      </c>
      <c r="F29" s="55">
        <f>(収集データ量_首都圏!F29+収集データ量_近畿圏!F29+収集データ量_中京圏!F29+収集データ量_九州地域!F29)</f>
        <v>1737322</v>
      </c>
      <c r="G29" s="55">
        <f>(収集データ量_首都圏!G29+収集データ量_近畿圏!G29+収集データ量_中京圏!G29+収集データ量_九州地域!G29)</f>
        <v>914498</v>
      </c>
      <c r="H29" s="55">
        <f>D29+E29+F29+G29</f>
        <v>4453585</v>
      </c>
      <c r="I29" s="55">
        <f>(収集データ量_首都圏!I29+収集データ量_近畿圏!I29+収集データ量_中京圏!I29)</f>
        <v>734519</v>
      </c>
      <c r="J29" s="55">
        <f>H29+I29</f>
        <v>5188104</v>
      </c>
      <c r="K29" s="55">
        <f>(収集データ量_首都圏!K29+収集データ量_近畿圏!K29+収集データ量_中京圏!K29+収集データ量_九州地域!K29)</f>
        <v>13669070</v>
      </c>
      <c r="L29" s="55">
        <f>(収集データ量_首都圏!L29+収集データ量_近畿圏!L29+収集データ量_中京圏!L29)</f>
        <v>506774</v>
      </c>
      <c r="M29" s="55">
        <f>K29+L29</f>
        <v>14175844</v>
      </c>
      <c r="N29" s="55">
        <f>(収集データ量_首都圏!N29+収集データ量_近畿圏!N29+収集データ量_中京圏!N29)</f>
        <v>2396778</v>
      </c>
      <c r="O29" s="55">
        <f>M29+N29</f>
        <v>16572622</v>
      </c>
      <c r="P29" s="93">
        <f>J29+O29</f>
        <v>21760726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3" x14ac:dyDescent="0.15">
      <c r="A30" s="94"/>
      <c r="B30" s="60">
        <v>5</v>
      </c>
      <c r="C30" s="95"/>
      <c r="D30" s="62">
        <f>(収集データ量_首都圏!D30+収集データ量_近畿圏!D30+収集データ量_中京圏!D30)</f>
        <v>349285</v>
      </c>
      <c r="E30" s="63">
        <f>(収集データ量_首都圏!E30+収集データ量_近畿圏!E30+収集データ量_中京圏!E30+収集データ量_九州地域!E30)</f>
        <v>1371612</v>
      </c>
      <c r="F30" s="63">
        <f>(収集データ量_首都圏!F30+収集データ量_近畿圏!F30+収集データ量_中京圏!F30+収集データ量_九州地域!F30)</f>
        <v>1876992</v>
      </c>
      <c r="G30" s="64">
        <f>(収集データ量_首都圏!G30+収集データ量_近畿圏!G30+収集データ量_中京圏!G30+収集データ量_九州地域!G30)</f>
        <v>1032556</v>
      </c>
      <c r="H30" s="64">
        <f>D30+E30+F30+G30</f>
        <v>4630445</v>
      </c>
      <c r="I30" s="64">
        <f>(収集データ量_首都圏!I30+収集データ量_近畿圏!I30+収集データ量_中京圏!I30)</f>
        <v>779170</v>
      </c>
      <c r="J30" s="64">
        <f>H30+I30</f>
        <v>5409615</v>
      </c>
      <c r="K30" s="64">
        <f>(収集データ量_首都圏!K30+収集データ量_近畿圏!K30+収集データ量_中京圏!K30+収集データ量_九州地域!K30)</f>
        <v>14983900</v>
      </c>
      <c r="L30" s="64">
        <f>(収集データ量_首都圏!L30+収集データ量_近畿圏!L30+収集データ量_中京圏!L30)</f>
        <v>574236</v>
      </c>
      <c r="M30" s="64">
        <f>K30+L30</f>
        <v>15558136</v>
      </c>
      <c r="N30" s="64">
        <f>(収集データ量_首都圏!N30+収集データ量_近畿圏!N30+収集データ量_中京圏!N30)</f>
        <v>1831198</v>
      </c>
      <c r="O30" s="64">
        <f>M30+N30</f>
        <v>17389334</v>
      </c>
      <c r="P30" s="96">
        <f>J30+O30</f>
        <v>22798949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  <row r="31" spans="1:33" x14ac:dyDescent="0.15">
      <c r="A31" s="97"/>
      <c r="B31" s="97"/>
      <c r="C31" s="98" t="s">
        <v>66</v>
      </c>
      <c r="D31" s="606" t="s">
        <v>67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</row>
    <row r="32" spans="1:33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</row>
    <row r="33" spans="4:33" x14ac:dyDescent="0.15">
      <c r="D33" s="100"/>
      <c r="E33" s="100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</row>
    <row r="34" spans="4:33" x14ac:dyDescent="0.15"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</row>
    <row r="35" spans="4:33" x14ac:dyDescent="0.15">
      <c r="D35" s="81"/>
      <c r="E35" s="83"/>
      <c r="F35" s="83"/>
      <c r="G35" s="83"/>
      <c r="H35" s="83"/>
      <c r="I35" s="83"/>
      <c r="J35" s="83"/>
      <c r="K35" s="83"/>
      <c r="L35" s="83"/>
      <c r="M35" s="83"/>
      <c r="N35" s="102"/>
      <c r="O35" s="83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4:33" x14ac:dyDescent="0.15">
      <c r="D36" s="100"/>
      <c r="E36" s="103"/>
      <c r="F36" s="103"/>
      <c r="G36" s="103"/>
      <c r="H36" s="83"/>
      <c r="I36" s="102"/>
      <c r="J36" s="83"/>
      <c r="K36" s="83"/>
      <c r="L36" s="102"/>
      <c r="M36" s="83"/>
      <c r="N36" s="104"/>
      <c r="O36" s="83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4:33" x14ac:dyDescent="0.15">
      <c r="D37" s="102"/>
      <c r="E37" s="104"/>
      <c r="F37" s="104"/>
      <c r="G37" s="104"/>
      <c r="H37" s="83"/>
      <c r="I37" s="104"/>
      <c r="J37" s="83"/>
      <c r="K37" s="83"/>
      <c r="L37" s="104"/>
      <c r="M37" s="83"/>
      <c r="N37" s="101"/>
      <c r="O37" s="83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</row>
    <row r="38" spans="4:33" x14ac:dyDescent="0.15">
      <c r="D38" s="104"/>
      <c r="E38" s="101"/>
      <c r="F38" s="101"/>
      <c r="G38" s="101"/>
      <c r="H38" s="83"/>
      <c r="I38" s="101"/>
      <c r="J38" s="83"/>
      <c r="K38" s="83"/>
      <c r="L38" s="101"/>
      <c r="M38" s="83"/>
      <c r="N38" s="100"/>
      <c r="O38" s="83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</row>
    <row r="39" spans="4:33" x14ac:dyDescent="0.15">
      <c r="D39" s="100"/>
      <c r="E39" s="103"/>
      <c r="F39" s="103"/>
      <c r="G39" s="103"/>
      <c r="H39" s="34"/>
      <c r="I39" s="100"/>
      <c r="J39" s="34"/>
      <c r="K39" s="102"/>
      <c r="L39" s="100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</row>
    <row r="40" spans="4:33" x14ac:dyDescent="0.15">
      <c r="D40" s="34"/>
      <c r="E40" s="100"/>
      <c r="F40" s="100"/>
      <c r="G40" s="100"/>
      <c r="H40" s="34"/>
      <c r="I40" s="34"/>
      <c r="J40" s="34"/>
      <c r="K40" s="100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</row>
    <row r="41" spans="4:33" x14ac:dyDescent="0.15"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</row>
    <row r="42" spans="4:33" x14ac:dyDescent="0.15"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3" spans="4:33" x14ac:dyDescent="0.15"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</row>
    <row r="44" spans="4:33" x14ac:dyDescent="0.15"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</row>
    <row r="45" spans="4:33" x14ac:dyDescent="0.15"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</row>
    <row r="46" spans="4:33" x14ac:dyDescent="0.15"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</row>
    <row r="47" spans="4:33" x14ac:dyDescent="0.15"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</row>
    <row r="48" spans="4:33" x14ac:dyDescent="0.15"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</row>
    <row r="49" spans="17:33" x14ac:dyDescent="0.15"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</row>
    <row r="50" spans="17:33" x14ac:dyDescent="0.15"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</row>
    <row r="51" spans="17:33" x14ac:dyDescent="0.15"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</row>
    <row r="52" spans="17:33" x14ac:dyDescent="0.15"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125" style="35" customWidth="1"/>
    <col min="16" max="16" width="11.625" style="35" customWidth="1"/>
    <col min="17" max="16384" width="9" style="35"/>
  </cols>
  <sheetData>
    <row r="1" spans="1:35" s="19" customFormat="1" ht="19.5" customHeight="1" x14ac:dyDescent="0.15">
      <c r="A1" s="105"/>
      <c r="C1" s="20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5" s="25" customFormat="1" ht="15" customHeight="1" x14ac:dyDescent="0.15">
      <c r="A2" s="21"/>
      <c r="B2" s="21"/>
      <c r="C2" s="22" t="s">
        <v>68</v>
      </c>
      <c r="D2" s="23" t="s">
        <v>69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</row>
    <row r="3" spans="1:35" s="110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70</v>
      </c>
      <c r="Q3" s="108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</row>
    <row r="4" spans="1:35" ht="18.75" customHeight="1" x14ac:dyDescent="0.15">
      <c r="A4" s="30"/>
      <c r="B4" s="31"/>
      <c r="C4" s="32"/>
      <c r="D4" s="645" t="s">
        <v>42</v>
      </c>
      <c r="E4" s="646"/>
      <c r="F4" s="646"/>
      <c r="G4" s="646"/>
      <c r="H4" s="647"/>
      <c r="I4" s="33"/>
      <c r="J4" s="33"/>
      <c r="K4" s="645" t="s">
        <v>43</v>
      </c>
      <c r="L4" s="646"/>
      <c r="M4" s="64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15">
      <c r="A5" s="36"/>
      <c r="B5" s="37"/>
      <c r="C5" s="38"/>
      <c r="D5" s="648" t="s">
        <v>44</v>
      </c>
      <c r="E5" s="649"/>
      <c r="F5" s="39" t="s">
        <v>45</v>
      </c>
      <c r="G5" s="40" t="s">
        <v>46</v>
      </c>
      <c r="H5" s="650" t="s">
        <v>47</v>
      </c>
      <c r="I5" s="41" t="s">
        <v>48</v>
      </c>
      <c r="J5" s="41" t="s">
        <v>49</v>
      </c>
      <c r="K5" s="39" t="s">
        <v>50</v>
      </c>
      <c r="L5" s="39" t="s">
        <v>71</v>
      </c>
      <c r="M5" s="65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15">
      <c r="A6" s="42"/>
      <c r="B6" s="43"/>
      <c r="C6" s="44"/>
      <c r="D6" s="45" t="s">
        <v>55</v>
      </c>
      <c r="E6" s="46" t="s">
        <v>56</v>
      </c>
      <c r="F6" s="47" t="s">
        <v>57</v>
      </c>
      <c r="G6" s="48" t="s">
        <v>56</v>
      </c>
      <c r="H6" s="651"/>
      <c r="I6" s="49"/>
      <c r="J6" s="49"/>
      <c r="K6" s="47" t="s">
        <v>58</v>
      </c>
      <c r="L6" s="47" t="s">
        <v>59</v>
      </c>
      <c r="M6" s="651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6.5" customHeight="1" x14ac:dyDescent="0.15">
      <c r="A7" s="50" t="s">
        <v>60</v>
      </c>
      <c r="B7" s="51">
        <v>19</v>
      </c>
      <c r="C7" s="52" t="s">
        <v>61</v>
      </c>
      <c r="D7" s="53">
        <v>2024069</v>
      </c>
      <c r="E7" s="54">
        <v>9259391</v>
      </c>
      <c r="F7" s="55">
        <v>6804890</v>
      </c>
      <c r="G7" s="56">
        <v>6287558</v>
      </c>
      <c r="H7" s="55">
        <v>24375908</v>
      </c>
      <c r="I7" s="55">
        <v>3931028</v>
      </c>
      <c r="J7" s="55">
        <v>28306936</v>
      </c>
      <c r="K7" s="55">
        <v>79786501</v>
      </c>
      <c r="L7" s="55">
        <v>4694589</v>
      </c>
      <c r="M7" s="55">
        <v>84481090</v>
      </c>
      <c r="N7" s="55">
        <v>16207831</v>
      </c>
      <c r="O7" s="55">
        <v>100688921</v>
      </c>
      <c r="P7" s="55">
        <v>128995857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7" t="s">
        <v>62</v>
      </c>
      <c r="B8" s="51">
        <v>20</v>
      </c>
      <c r="C8" s="58" t="s">
        <v>62</v>
      </c>
      <c r="D8" s="53">
        <v>2374865.2999999998</v>
      </c>
      <c r="E8" s="54">
        <v>8987910.6999999993</v>
      </c>
      <c r="F8" s="55">
        <v>7507521.2000000002</v>
      </c>
      <c r="G8" s="56">
        <v>7192852.5999999996</v>
      </c>
      <c r="H8" s="55">
        <v>26063149.799999997</v>
      </c>
      <c r="I8" s="55">
        <v>11080494</v>
      </c>
      <c r="J8" s="55">
        <v>37143643.799999997</v>
      </c>
      <c r="K8" s="55">
        <v>79919822</v>
      </c>
      <c r="L8" s="55">
        <v>4868909.3</v>
      </c>
      <c r="M8" s="55">
        <v>84788731.299999997</v>
      </c>
      <c r="N8" s="55">
        <v>17983318</v>
      </c>
      <c r="O8" s="55">
        <v>102772049.3</v>
      </c>
      <c r="P8" s="55">
        <v>139915693.09999999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7" t="s">
        <v>62</v>
      </c>
      <c r="B9" s="51">
        <v>21</v>
      </c>
      <c r="C9" s="58" t="s">
        <v>62</v>
      </c>
      <c r="D9" s="53">
        <v>2589777.8000000003</v>
      </c>
      <c r="E9" s="54">
        <v>10590736.4</v>
      </c>
      <c r="F9" s="55">
        <v>8526000.9000000004</v>
      </c>
      <c r="G9" s="56">
        <v>9154605.8000000007</v>
      </c>
      <c r="H9" s="55">
        <v>30861120.900000002</v>
      </c>
      <c r="I9" s="55">
        <v>10709193</v>
      </c>
      <c r="J9" s="55">
        <v>41570313.900000006</v>
      </c>
      <c r="K9" s="55">
        <v>102982607</v>
      </c>
      <c r="L9" s="55">
        <v>6093956.6000000006</v>
      </c>
      <c r="M9" s="55">
        <v>109076563.59999999</v>
      </c>
      <c r="N9" s="55">
        <v>16594990</v>
      </c>
      <c r="O9" s="55">
        <v>125671553.59999999</v>
      </c>
      <c r="P9" s="55">
        <v>167241867.5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9" t="s">
        <v>62</v>
      </c>
      <c r="B10" s="60">
        <v>22</v>
      </c>
      <c r="C10" s="61" t="s">
        <v>62</v>
      </c>
      <c r="D10" s="62">
        <v>2685467</v>
      </c>
      <c r="E10" s="63">
        <v>9288265</v>
      </c>
      <c r="F10" s="64">
        <v>6593574</v>
      </c>
      <c r="G10" s="64">
        <v>8600921</v>
      </c>
      <c r="H10" s="64">
        <v>27168228</v>
      </c>
      <c r="I10" s="64">
        <v>8795719</v>
      </c>
      <c r="J10" s="64">
        <v>35963946</v>
      </c>
      <c r="K10" s="64">
        <v>101453575</v>
      </c>
      <c r="L10" s="64">
        <v>5840535</v>
      </c>
      <c r="M10" s="64">
        <v>107294110</v>
      </c>
      <c r="N10" s="64">
        <v>14024878</v>
      </c>
      <c r="O10" s="64">
        <v>121318989</v>
      </c>
      <c r="P10" s="63">
        <v>157282935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7" t="s">
        <v>467</v>
      </c>
      <c r="B11" s="51">
        <v>10</v>
      </c>
      <c r="C11" s="65" t="s">
        <v>63</v>
      </c>
      <c r="D11" s="53">
        <v>202180.40000000008</v>
      </c>
      <c r="E11" s="54">
        <v>575328.4</v>
      </c>
      <c r="F11" s="55">
        <v>605828.69999999995</v>
      </c>
      <c r="G11" s="56">
        <v>670107.5</v>
      </c>
      <c r="H11" s="55">
        <v>2053445</v>
      </c>
      <c r="I11" s="55">
        <v>752270</v>
      </c>
      <c r="J11" s="55">
        <v>2805715</v>
      </c>
      <c r="K11" s="55">
        <v>8892533</v>
      </c>
      <c r="L11" s="55">
        <v>499166.3000000001</v>
      </c>
      <c r="M11" s="55">
        <v>9391699.3000000007</v>
      </c>
      <c r="N11" s="55">
        <v>1107926</v>
      </c>
      <c r="O11" s="55">
        <v>10499625.300000001</v>
      </c>
      <c r="P11" s="55">
        <v>13305340.300000001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7" t="s">
        <v>62</v>
      </c>
      <c r="B12" s="51">
        <v>11</v>
      </c>
      <c r="C12" s="58" t="s">
        <v>62</v>
      </c>
      <c r="D12" s="53">
        <v>230937.90000000008</v>
      </c>
      <c r="E12" s="54">
        <v>1057652.8999999999</v>
      </c>
      <c r="F12" s="55">
        <v>668803.9</v>
      </c>
      <c r="G12" s="56">
        <v>957452.7</v>
      </c>
      <c r="H12" s="55">
        <v>2914847.4000000004</v>
      </c>
      <c r="I12" s="55">
        <v>693010</v>
      </c>
      <c r="J12" s="55">
        <v>3607857.4000000004</v>
      </c>
      <c r="K12" s="55">
        <v>10852898</v>
      </c>
      <c r="L12" s="55">
        <v>577032.1</v>
      </c>
      <c r="M12" s="55">
        <v>11429930.1</v>
      </c>
      <c r="N12" s="55">
        <v>1208555</v>
      </c>
      <c r="O12" s="55">
        <v>12638485.1</v>
      </c>
      <c r="P12" s="55">
        <v>16246342.5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66" t="s">
        <v>62</v>
      </c>
      <c r="B13" s="67">
        <v>12</v>
      </c>
      <c r="C13" s="68" t="s">
        <v>62</v>
      </c>
      <c r="D13" s="69">
        <v>342794.20000000007</v>
      </c>
      <c r="E13" s="70">
        <v>1220183.1000000001</v>
      </c>
      <c r="F13" s="71">
        <v>864549.39999999991</v>
      </c>
      <c r="G13" s="72">
        <v>891453.9</v>
      </c>
      <c r="H13" s="71">
        <v>3318980.6</v>
      </c>
      <c r="I13" s="71">
        <v>758929</v>
      </c>
      <c r="J13" s="71">
        <v>4077909.6</v>
      </c>
      <c r="K13" s="71">
        <v>9084949</v>
      </c>
      <c r="L13" s="71">
        <v>608850.69999999995</v>
      </c>
      <c r="M13" s="71">
        <v>9693799.6999999993</v>
      </c>
      <c r="N13" s="71">
        <v>1316735</v>
      </c>
      <c r="O13" s="71">
        <v>11010534.699999999</v>
      </c>
      <c r="P13" s="71">
        <v>15088444.299999999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73" t="s">
        <v>64</v>
      </c>
      <c r="B14" s="74">
        <v>1</v>
      </c>
      <c r="C14" s="75" t="s">
        <v>1</v>
      </c>
      <c r="D14" s="76">
        <v>249740.79999999996</v>
      </c>
      <c r="E14" s="77">
        <v>1018066.6</v>
      </c>
      <c r="F14" s="78">
        <v>586909.30000000005</v>
      </c>
      <c r="G14" s="79">
        <v>790332.10000000009</v>
      </c>
      <c r="H14" s="78">
        <v>2645048.7999999998</v>
      </c>
      <c r="I14" s="78">
        <v>692874</v>
      </c>
      <c r="J14" s="78">
        <v>3337922.8</v>
      </c>
      <c r="K14" s="78">
        <v>8370513</v>
      </c>
      <c r="L14" s="78">
        <v>354644.00000000012</v>
      </c>
      <c r="M14" s="78">
        <v>8725157</v>
      </c>
      <c r="N14" s="78">
        <v>1260045</v>
      </c>
      <c r="O14" s="78">
        <v>9985202</v>
      </c>
      <c r="P14" s="78">
        <v>13323124.800000001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7" t="s">
        <v>62</v>
      </c>
      <c r="B15" s="51">
        <v>2</v>
      </c>
      <c r="C15" s="58" t="s">
        <v>62</v>
      </c>
      <c r="D15" s="53">
        <v>194292.29999999996</v>
      </c>
      <c r="E15" s="54">
        <v>756262.1</v>
      </c>
      <c r="F15" s="55">
        <v>571009.9</v>
      </c>
      <c r="G15" s="56">
        <v>757237</v>
      </c>
      <c r="H15" s="55">
        <v>2278801.2999999998</v>
      </c>
      <c r="I15" s="55">
        <v>856545</v>
      </c>
      <c r="J15" s="55">
        <v>3135346.3</v>
      </c>
      <c r="K15" s="55">
        <v>8805897</v>
      </c>
      <c r="L15" s="55">
        <v>402774.20000000007</v>
      </c>
      <c r="M15" s="55">
        <v>9208671.1999999993</v>
      </c>
      <c r="N15" s="55">
        <v>1077363</v>
      </c>
      <c r="O15" s="55">
        <v>10286034.199999999</v>
      </c>
      <c r="P15" s="55">
        <v>13421380.5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66" t="s">
        <v>62</v>
      </c>
      <c r="B16" s="67">
        <v>3</v>
      </c>
      <c r="C16" s="68" t="s">
        <v>62</v>
      </c>
      <c r="D16" s="69">
        <v>211180.20000000004</v>
      </c>
      <c r="E16" s="70">
        <v>908578.2</v>
      </c>
      <c r="F16" s="71">
        <v>779919.9</v>
      </c>
      <c r="G16" s="72">
        <v>938459.89999999991</v>
      </c>
      <c r="H16" s="71">
        <v>2838138.1999999997</v>
      </c>
      <c r="I16" s="71">
        <v>871426</v>
      </c>
      <c r="J16" s="71">
        <v>3709564.1999999997</v>
      </c>
      <c r="K16" s="71">
        <v>9524313</v>
      </c>
      <c r="L16" s="71">
        <v>756069.69999999972</v>
      </c>
      <c r="M16" s="71">
        <v>10280382.699999999</v>
      </c>
      <c r="N16" s="71">
        <v>1296190</v>
      </c>
      <c r="O16" s="71">
        <v>11576572.699999999</v>
      </c>
      <c r="P16" s="71">
        <v>15286136.899999999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73" t="s">
        <v>64</v>
      </c>
      <c r="B17" s="74">
        <v>4</v>
      </c>
      <c r="C17" s="75" t="s">
        <v>1</v>
      </c>
      <c r="D17" s="76">
        <v>230468.50000000003</v>
      </c>
      <c r="E17" s="77">
        <v>597976.80000000005</v>
      </c>
      <c r="F17" s="78">
        <v>435947.60000000003</v>
      </c>
      <c r="G17" s="79">
        <v>708676.9</v>
      </c>
      <c r="H17" s="78">
        <v>1973069.8000000003</v>
      </c>
      <c r="I17" s="78">
        <v>820288</v>
      </c>
      <c r="J17" s="78">
        <v>2793357.8000000003</v>
      </c>
      <c r="K17" s="78">
        <v>8504212</v>
      </c>
      <c r="L17" s="78">
        <v>559006.79999999981</v>
      </c>
      <c r="M17" s="78">
        <v>9063218.8000000007</v>
      </c>
      <c r="N17" s="78">
        <v>1149672</v>
      </c>
      <c r="O17" s="78">
        <v>10212890.800000001</v>
      </c>
      <c r="P17" s="78">
        <v>13006248.600000001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7" t="s">
        <v>62</v>
      </c>
      <c r="B18" s="51">
        <v>5</v>
      </c>
      <c r="C18" s="58" t="s">
        <v>62</v>
      </c>
      <c r="D18" s="53">
        <v>224139.8</v>
      </c>
      <c r="E18" s="54">
        <v>873924.9</v>
      </c>
      <c r="F18" s="55">
        <v>611786.6</v>
      </c>
      <c r="G18" s="56">
        <v>796511.5</v>
      </c>
      <c r="H18" s="55">
        <v>2506362.7999999998</v>
      </c>
      <c r="I18" s="55">
        <v>773545</v>
      </c>
      <c r="J18" s="55">
        <v>3279907.8</v>
      </c>
      <c r="K18" s="55">
        <v>8596281</v>
      </c>
      <c r="L18" s="55">
        <v>410246.89999999985</v>
      </c>
      <c r="M18" s="55">
        <v>9006527.9000000004</v>
      </c>
      <c r="N18" s="55">
        <v>1130556</v>
      </c>
      <c r="O18" s="55">
        <v>10137083.9</v>
      </c>
      <c r="P18" s="55">
        <v>13416991.699999999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7" t="s">
        <v>62</v>
      </c>
      <c r="B19" s="51">
        <v>6</v>
      </c>
      <c r="C19" s="58" t="s">
        <v>62</v>
      </c>
      <c r="D19" s="53">
        <v>205711.9</v>
      </c>
      <c r="E19" s="54">
        <v>859033.20000000007</v>
      </c>
      <c r="F19" s="55">
        <v>560992.80000000005</v>
      </c>
      <c r="G19" s="56">
        <v>626368</v>
      </c>
      <c r="H19" s="55">
        <v>2252105.9000000004</v>
      </c>
      <c r="I19" s="55">
        <v>665806</v>
      </c>
      <c r="J19" s="55">
        <v>2917911.9000000004</v>
      </c>
      <c r="K19" s="55">
        <v>8110725</v>
      </c>
      <c r="L19" s="55">
        <v>415375.1</v>
      </c>
      <c r="M19" s="55">
        <v>8526100.0999999996</v>
      </c>
      <c r="N19" s="55">
        <v>1104655</v>
      </c>
      <c r="O19" s="55">
        <v>9630755.0999999996</v>
      </c>
      <c r="P19" s="55">
        <v>12548667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7" t="s">
        <v>62</v>
      </c>
      <c r="B20" s="51">
        <v>7</v>
      </c>
      <c r="C20" s="58" t="s">
        <v>62</v>
      </c>
      <c r="D20" s="53">
        <v>185291.3</v>
      </c>
      <c r="E20" s="54">
        <v>622117.5</v>
      </c>
      <c r="F20" s="55">
        <v>399728.3</v>
      </c>
      <c r="G20" s="56">
        <v>501046.00000000006</v>
      </c>
      <c r="H20" s="55">
        <v>1708183.1</v>
      </c>
      <c r="I20" s="55">
        <v>531232</v>
      </c>
      <c r="J20" s="55">
        <v>2239415.1</v>
      </c>
      <c r="K20" s="55">
        <v>6027865</v>
      </c>
      <c r="L20" s="55">
        <v>446665.4</v>
      </c>
      <c r="M20" s="55">
        <v>6474530.4000000004</v>
      </c>
      <c r="N20" s="55">
        <v>1117124</v>
      </c>
      <c r="O20" s="55">
        <v>7591654.4000000004</v>
      </c>
      <c r="P20" s="55">
        <v>9831069.5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11"/>
      <c r="B21" s="112">
        <v>8</v>
      </c>
      <c r="C21" s="112"/>
      <c r="D21" s="113">
        <v>215395</v>
      </c>
      <c r="E21" s="86">
        <v>705451</v>
      </c>
      <c r="F21" s="82">
        <v>496039</v>
      </c>
      <c r="G21" s="82">
        <v>742467</v>
      </c>
      <c r="H21" s="82">
        <f t="shared" ref="H21:H30" si="0">SUM(D21:G21)</f>
        <v>2159352</v>
      </c>
      <c r="I21" s="82">
        <v>539719</v>
      </c>
      <c r="J21" s="82">
        <f t="shared" ref="J21:J30" si="1">H21+I21</f>
        <v>2699071</v>
      </c>
      <c r="K21" s="82">
        <v>7240315</v>
      </c>
      <c r="L21" s="82">
        <v>581327</v>
      </c>
      <c r="M21" s="82">
        <f t="shared" ref="M21:M30" si="2">K21+L21</f>
        <v>7821642</v>
      </c>
      <c r="N21" s="82">
        <v>1308421</v>
      </c>
      <c r="O21" s="82">
        <f t="shared" ref="O21:O30" si="3">M21+N21</f>
        <v>9130063</v>
      </c>
      <c r="P21" s="55">
        <f t="shared" ref="P21:P30" si="4">J21+O21</f>
        <v>11829134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111"/>
      <c r="B22" s="112">
        <v>9</v>
      </c>
      <c r="C22" s="112"/>
      <c r="D22" s="114">
        <v>231289</v>
      </c>
      <c r="E22" s="83">
        <v>697474</v>
      </c>
      <c r="F22" s="55">
        <v>455049</v>
      </c>
      <c r="G22" s="55">
        <v>594865</v>
      </c>
      <c r="H22" s="83">
        <f t="shared" si="0"/>
        <v>1978677</v>
      </c>
      <c r="I22" s="82">
        <v>558871</v>
      </c>
      <c r="J22" s="82">
        <f t="shared" si="1"/>
        <v>2537548</v>
      </c>
      <c r="K22" s="82">
        <v>8279166</v>
      </c>
      <c r="L22" s="82">
        <v>484691</v>
      </c>
      <c r="M22" s="82">
        <f t="shared" si="2"/>
        <v>8763857</v>
      </c>
      <c r="N22" s="82">
        <v>1225413</v>
      </c>
      <c r="O22" s="82">
        <f t="shared" si="3"/>
        <v>9989270</v>
      </c>
      <c r="P22" s="55">
        <f t="shared" si="4"/>
        <v>12526818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111"/>
      <c r="B23" s="112">
        <v>10</v>
      </c>
      <c r="C23" s="115"/>
      <c r="D23" s="114">
        <v>225198</v>
      </c>
      <c r="E23" s="86">
        <v>751837</v>
      </c>
      <c r="F23" s="55">
        <v>505538</v>
      </c>
      <c r="G23" s="55">
        <v>582196</v>
      </c>
      <c r="H23" s="55">
        <f t="shared" si="0"/>
        <v>2064769</v>
      </c>
      <c r="I23" s="55">
        <v>628047</v>
      </c>
      <c r="J23" s="55">
        <f t="shared" si="1"/>
        <v>2692816</v>
      </c>
      <c r="K23" s="55">
        <v>7637218</v>
      </c>
      <c r="L23" s="55">
        <v>421461</v>
      </c>
      <c r="M23" s="55">
        <f t="shared" si="2"/>
        <v>8058679</v>
      </c>
      <c r="N23" s="55">
        <v>913803</v>
      </c>
      <c r="O23" s="55">
        <f t="shared" si="3"/>
        <v>8972482</v>
      </c>
      <c r="P23" s="55">
        <f t="shared" si="4"/>
        <v>11665298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111"/>
      <c r="B24" s="112">
        <v>11</v>
      </c>
      <c r="C24" s="115"/>
      <c r="D24" s="114">
        <v>256380</v>
      </c>
      <c r="E24" s="56">
        <v>748772</v>
      </c>
      <c r="F24" s="55">
        <v>595327</v>
      </c>
      <c r="G24" s="55">
        <v>781381</v>
      </c>
      <c r="H24" s="55">
        <f t="shared" si="0"/>
        <v>2381860</v>
      </c>
      <c r="I24" s="55">
        <v>928683</v>
      </c>
      <c r="J24" s="55">
        <f t="shared" si="1"/>
        <v>3310543</v>
      </c>
      <c r="K24" s="55">
        <v>10178535</v>
      </c>
      <c r="L24" s="55">
        <v>504137</v>
      </c>
      <c r="M24" s="55">
        <f t="shared" si="2"/>
        <v>10682672</v>
      </c>
      <c r="N24" s="55">
        <v>1220818</v>
      </c>
      <c r="O24" s="55">
        <f t="shared" si="3"/>
        <v>11903490</v>
      </c>
      <c r="P24" s="55">
        <f t="shared" si="4"/>
        <v>15214033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s="34" customFormat="1" ht="16.5" customHeight="1" x14ac:dyDescent="0.15">
      <c r="A25" s="116"/>
      <c r="B25" s="117">
        <v>12</v>
      </c>
      <c r="C25" s="118"/>
      <c r="D25" s="119">
        <v>345041</v>
      </c>
      <c r="E25" s="72">
        <v>1067104</v>
      </c>
      <c r="F25" s="72">
        <v>527307</v>
      </c>
      <c r="G25" s="71">
        <v>624695</v>
      </c>
      <c r="H25" s="71">
        <f t="shared" si="0"/>
        <v>2564147</v>
      </c>
      <c r="I25" s="72">
        <v>747058</v>
      </c>
      <c r="J25" s="71">
        <f t="shared" si="1"/>
        <v>3311205</v>
      </c>
      <c r="K25" s="71">
        <v>8121342</v>
      </c>
      <c r="L25" s="71">
        <v>389218</v>
      </c>
      <c r="M25" s="71">
        <f t="shared" si="2"/>
        <v>8510560</v>
      </c>
      <c r="N25" s="71">
        <v>1215473</v>
      </c>
      <c r="O25" s="71">
        <f t="shared" si="3"/>
        <v>9726033</v>
      </c>
      <c r="P25" s="71">
        <f t="shared" si="4"/>
        <v>13037238</v>
      </c>
    </row>
    <row r="26" spans="1:35" s="34" customFormat="1" ht="16.5" customHeight="1" x14ac:dyDescent="0.15">
      <c r="A26" s="57" t="s">
        <v>72</v>
      </c>
      <c r="B26" s="51">
        <v>1</v>
      </c>
      <c r="C26" s="75" t="s">
        <v>1</v>
      </c>
      <c r="D26" s="120">
        <v>291064</v>
      </c>
      <c r="E26" s="56">
        <v>716985</v>
      </c>
      <c r="F26" s="55">
        <v>395221</v>
      </c>
      <c r="G26" s="55">
        <v>621308</v>
      </c>
      <c r="H26" s="55">
        <f t="shared" si="0"/>
        <v>2024578</v>
      </c>
      <c r="I26" s="55">
        <v>539236</v>
      </c>
      <c r="J26" s="55">
        <f t="shared" si="1"/>
        <v>2563814</v>
      </c>
      <c r="K26" s="55">
        <v>8206341</v>
      </c>
      <c r="L26" s="55">
        <v>292512</v>
      </c>
      <c r="M26" s="55">
        <f t="shared" si="2"/>
        <v>8498853</v>
      </c>
      <c r="N26" s="55">
        <v>1093501</v>
      </c>
      <c r="O26" s="55">
        <f t="shared" si="3"/>
        <v>9592354</v>
      </c>
      <c r="P26" s="55">
        <f t="shared" si="4"/>
        <v>12156168</v>
      </c>
    </row>
    <row r="27" spans="1:35" s="34" customFormat="1" x14ac:dyDescent="0.15">
      <c r="A27" s="57"/>
      <c r="B27" s="51">
        <v>2</v>
      </c>
      <c r="C27" s="58"/>
      <c r="D27" s="114">
        <v>216704</v>
      </c>
      <c r="E27" s="56">
        <v>577451</v>
      </c>
      <c r="F27" s="55">
        <v>382496</v>
      </c>
      <c r="G27" s="55">
        <v>462327</v>
      </c>
      <c r="H27" s="55">
        <f t="shared" si="0"/>
        <v>1638978</v>
      </c>
      <c r="I27" s="55">
        <v>385562</v>
      </c>
      <c r="J27" s="55">
        <f t="shared" si="1"/>
        <v>2024540</v>
      </c>
      <c r="K27" s="55">
        <v>8352013</v>
      </c>
      <c r="L27" s="55">
        <v>422197</v>
      </c>
      <c r="M27" s="55">
        <f t="shared" si="2"/>
        <v>8774210</v>
      </c>
      <c r="N27" s="55">
        <v>1102027</v>
      </c>
      <c r="O27" s="55">
        <f t="shared" si="3"/>
        <v>9876237</v>
      </c>
      <c r="P27" s="56">
        <f t="shared" si="4"/>
        <v>11900777</v>
      </c>
    </row>
    <row r="28" spans="1:35" s="34" customFormat="1" x14ac:dyDescent="0.15">
      <c r="A28" s="57"/>
      <c r="B28" s="51">
        <v>3</v>
      </c>
      <c r="C28" s="58"/>
      <c r="D28" s="114">
        <v>222205</v>
      </c>
      <c r="E28" s="56">
        <v>784968</v>
      </c>
      <c r="F28" s="55">
        <v>483610</v>
      </c>
      <c r="G28" s="55">
        <v>419202</v>
      </c>
      <c r="H28" s="55">
        <f t="shared" si="0"/>
        <v>1909985</v>
      </c>
      <c r="I28" s="55">
        <v>553850</v>
      </c>
      <c r="J28" s="55">
        <f t="shared" si="1"/>
        <v>2463835</v>
      </c>
      <c r="K28" s="55">
        <v>8245640</v>
      </c>
      <c r="L28" s="55">
        <v>380777</v>
      </c>
      <c r="M28" s="55">
        <f t="shared" si="2"/>
        <v>8626417</v>
      </c>
      <c r="N28" s="55">
        <v>1177923</v>
      </c>
      <c r="O28" s="55">
        <f t="shared" si="3"/>
        <v>9804340</v>
      </c>
      <c r="P28" s="56">
        <f t="shared" si="4"/>
        <v>12268175</v>
      </c>
    </row>
    <row r="29" spans="1:35" s="34" customFormat="1" x14ac:dyDescent="0.15">
      <c r="A29" s="57"/>
      <c r="B29" s="51">
        <v>4</v>
      </c>
      <c r="C29" s="58"/>
      <c r="D29" s="114">
        <v>246116</v>
      </c>
      <c r="E29" s="56">
        <v>664872</v>
      </c>
      <c r="F29" s="55">
        <v>461885</v>
      </c>
      <c r="G29" s="55">
        <v>475807</v>
      </c>
      <c r="H29" s="55">
        <f t="shared" si="0"/>
        <v>1848680</v>
      </c>
      <c r="I29" s="55">
        <v>506960</v>
      </c>
      <c r="J29" s="55">
        <f t="shared" si="1"/>
        <v>2355640</v>
      </c>
      <c r="K29" s="55">
        <v>7624019</v>
      </c>
      <c r="L29" s="55">
        <v>374863</v>
      </c>
      <c r="M29" s="55">
        <f t="shared" si="2"/>
        <v>7998882</v>
      </c>
      <c r="N29" s="55">
        <v>1331196</v>
      </c>
      <c r="O29" s="55">
        <f t="shared" si="3"/>
        <v>9330078</v>
      </c>
      <c r="P29" s="56">
        <f t="shared" si="4"/>
        <v>11685718</v>
      </c>
    </row>
    <row r="30" spans="1:35" s="34" customFormat="1" x14ac:dyDescent="0.15">
      <c r="A30" s="59"/>
      <c r="B30" s="60">
        <v>5</v>
      </c>
      <c r="C30" s="61"/>
      <c r="D30" s="121">
        <v>238907</v>
      </c>
      <c r="E30" s="63">
        <v>616084</v>
      </c>
      <c r="F30" s="64">
        <v>544808</v>
      </c>
      <c r="G30" s="64">
        <v>528256</v>
      </c>
      <c r="H30" s="64">
        <f t="shared" si="0"/>
        <v>1928055</v>
      </c>
      <c r="I30" s="64">
        <v>519462</v>
      </c>
      <c r="J30" s="64">
        <f t="shared" si="1"/>
        <v>2447517</v>
      </c>
      <c r="K30" s="64">
        <v>8526946</v>
      </c>
      <c r="L30" s="64">
        <v>444441</v>
      </c>
      <c r="M30" s="64">
        <f t="shared" si="2"/>
        <v>8971387</v>
      </c>
      <c r="N30" s="64">
        <v>1436910</v>
      </c>
      <c r="O30" s="64">
        <f t="shared" si="3"/>
        <v>10408297</v>
      </c>
      <c r="P30" s="63">
        <f t="shared" si="4"/>
        <v>12855814</v>
      </c>
    </row>
    <row r="31" spans="1:35" s="34" customFormat="1" x14ac:dyDescent="0.15">
      <c r="A31" s="97"/>
      <c r="B31" s="97"/>
      <c r="C31" s="98" t="s">
        <v>73</v>
      </c>
      <c r="D31" s="99" t="s">
        <v>74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</row>
    <row r="32" spans="1:35" x14ac:dyDescent="0.15"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1:35" x14ac:dyDescent="0.15">
      <c r="A33" s="34"/>
      <c r="B33" s="34"/>
      <c r="C33" s="34"/>
      <c r="D33" s="102"/>
      <c r="E33" s="103"/>
      <c r="F33" s="103"/>
      <c r="G33" s="103"/>
      <c r="H33" s="123"/>
      <c r="I33" s="102"/>
      <c r="J33" s="123"/>
      <c r="K33" s="102"/>
      <c r="L33" s="102"/>
      <c r="M33" s="123"/>
      <c r="N33" s="102"/>
      <c r="O33" s="123"/>
      <c r="P33" s="123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1:35" x14ac:dyDescent="0.15">
      <c r="A34" s="34"/>
      <c r="B34" s="34"/>
      <c r="C34" s="34"/>
      <c r="D34" s="102"/>
      <c r="E34" s="103"/>
      <c r="F34" s="103"/>
      <c r="G34" s="103"/>
      <c r="H34" s="101"/>
      <c r="I34" s="102"/>
      <c r="J34" s="101"/>
      <c r="K34" s="102"/>
      <c r="L34" s="102"/>
      <c r="M34" s="101"/>
      <c r="N34" s="102"/>
      <c r="O34" s="101"/>
      <c r="P34" s="101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1:35" x14ac:dyDescent="0.15">
      <c r="A35" s="34"/>
      <c r="B35" s="34"/>
      <c r="C35" s="34"/>
      <c r="D35" s="124"/>
      <c r="E35" s="103"/>
      <c r="F35" s="103"/>
      <c r="G35" s="103"/>
      <c r="H35" s="34"/>
      <c r="I35" s="102"/>
      <c r="J35" s="34"/>
      <c r="K35" s="102"/>
      <c r="L35" s="102"/>
      <c r="M35" s="34"/>
      <c r="N35" s="102"/>
      <c r="O35" s="34"/>
      <c r="P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1:35" x14ac:dyDescent="0.15">
      <c r="A36" s="34"/>
      <c r="B36" s="34"/>
      <c r="C36" s="34"/>
      <c r="D36" s="102"/>
      <c r="E36" s="103"/>
      <c r="F36" s="103"/>
      <c r="G36" s="103"/>
      <c r="H36" s="34"/>
      <c r="I36" s="102"/>
      <c r="J36" s="34"/>
      <c r="K36" s="102"/>
      <c r="L36" s="102"/>
      <c r="M36" s="34"/>
      <c r="N36" s="102"/>
      <c r="O36" s="34"/>
      <c r="P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1:35" x14ac:dyDescent="0.15">
      <c r="A37" s="34"/>
      <c r="B37" s="34"/>
      <c r="C37" s="34"/>
      <c r="D37" s="102"/>
      <c r="E37" s="83"/>
      <c r="F37" s="103"/>
      <c r="G37" s="103"/>
      <c r="H37" s="34"/>
      <c r="I37" s="102"/>
      <c r="J37" s="34"/>
      <c r="K37" s="102"/>
      <c r="L37" s="102"/>
      <c r="M37" s="34"/>
      <c r="N37" s="102"/>
      <c r="O37" s="34"/>
      <c r="P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1:35" x14ac:dyDescent="0.15">
      <c r="A38" s="34"/>
      <c r="B38" s="34"/>
      <c r="C38" s="34"/>
      <c r="D38" s="102"/>
      <c r="E38" s="102"/>
      <c r="F38" s="103"/>
      <c r="G38" s="103"/>
      <c r="H38" s="34"/>
      <c r="I38" s="102"/>
      <c r="J38" s="34"/>
      <c r="K38" s="102"/>
      <c r="L38" s="102"/>
      <c r="M38" s="34"/>
      <c r="N38" s="102"/>
      <c r="O38" s="34"/>
      <c r="P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1:35" x14ac:dyDescent="0.15">
      <c r="A39" s="34"/>
      <c r="B39" s="34"/>
      <c r="C39" s="34"/>
      <c r="D39" s="102"/>
      <c r="E39" s="102"/>
      <c r="F39" s="103"/>
      <c r="G39" s="103"/>
      <c r="H39" s="34"/>
      <c r="I39" s="102"/>
      <c r="J39" s="34"/>
      <c r="K39" s="102"/>
      <c r="L39" s="34"/>
      <c r="M39" s="34"/>
      <c r="N39" s="102"/>
      <c r="O39" s="34"/>
      <c r="P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1:35" x14ac:dyDescent="0.15">
      <c r="A40" s="34"/>
      <c r="B40" s="34"/>
      <c r="C40" s="34"/>
      <c r="D40" s="102"/>
      <c r="E40" s="102"/>
      <c r="F40" s="103"/>
      <c r="G40" s="103"/>
      <c r="H40" s="34"/>
      <c r="I40" s="102"/>
      <c r="J40" s="34"/>
      <c r="K40" s="34"/>
      <c r="L40" s="34"/>
      <c r="M40" s="34"/>
      <c r="N40" s="102"/>
      <c r="O40" s="34"/>
      <c r="P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1:35" x14ac:dyDescent="0.15">
      <c r="A41" s="34"/>
      <c r="B41" s="34"/>
      <c r="C41" s="34"/>
      <c r="D41" s="102"/>
      <c r="E41" s="102"/>
      <c r="F41" s="103"/>
      <c r="G41" s="103"/>
      <c r="H41" s="34"/>
      <c r="I41" s="102"/>
      <c r="J41" s="34"/>
      <c r="K41" s="34"/>
      <c r="L41" s="34"/>
      <c r="M41" s="34"/>
      <c r="N41" s="102"/>
      <c r="O41" s="34"/>
      <c r="P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1:35" x14ac:dyDescent="0.15">
      <c r="A42" s="34"/>
      <c r="B42" s="34"/>
      <c r="C42" s="34"/>
      <c r="D42" s="102"/>
      <c r="E42" s="102"/>
      <c r="F42" s="103"/>
      <c r="G42" s="103"/>
      <c r="H42" s="34"/>
      <c r="I42" s="102"/>
      <c r="J42" s="34"/>
      <c r="K42" s="34"/>
      <c r="L42" s="34"/>
      <c r="M42" s="34"/>
      <c r="N42" s="102"/>
      <c r="O42" s="34"/>
      <c r="P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1:35" x14ac:dyDescent="0.15">
      <c r="A43" s="34"/>
      <c r="B43" s="34"/>
      <c r="C43" s="34"/>
      <c r="D43" s="103"/>
      <c r="E43" s="102"/>
      <c r="F43" s="103"/>
      <c r="G43" s="103"/>
      <c r="H43" s="34"/>
      <c r="I43" s="102"/>
      <c r="J43" s="34"/>
      <c r="K43" s="34"/>
      <c r="L43" s="34"/>
      <c r="M43" s="34"/>
      <c r="N43" s="102"/>
      <c r="O43" s="34"/>
      <c r="P43" s="34"/>
    </row>
    <row r="44" spans="1:35" x14ac:dyDescent="0.15">
      <c r="A44" s="34"/>
      <c r="B44" s="34"/>
      <c r="C44" s="34"/>
      <c r="D44" s="103"/>
      <c r="E44" s="102"/>
      <c r="F44" s="103"/>
      <c r="G44" s="103"/>
      <c r="H44" s="34"/>
      <c r="I44" s="102"/>
      <c r="J44" s="34"/>
      <c r="K44" s="34"/>
      <c r="L44" s="34"/>
      <c r="M44" s="34"/>
      <c r="N44" s="102"/>
      <c r="O44" s="34"/>
      <c r="P44" s="34"/>
    </row>
    <row r="45" spans="1:35" x14ac:dyDescent="0.15">
      <c r="A45" s="34"/>
      <c r="B45" s="34"/>
      <c r="C45" s="34"/>
      <c r="D45" s="103"/>
      <c r="E45" s="102"/>
      <c r="F45" s="103"/>
      <c r="G45" s="103"/>
      <c r="H45" s="34"/>
      <c r="I45" s="34"/>
      <c r="J45" s="34"/>
      <c r="K45" s="34"/>
      <c r="L45" s="34"/>
      <c r="M45" s="34"/>
      <c r="N45" s="102"/>
      <c r="O45" s="34"/>
      <c r="P45" s="34"/>
    </row>
    <row r="46" spans="1:35" x14ac:dyDescent="0.15">
      <c r="A46" s="34"/>
      <c r="B46" s="34"/>
      <c r="C46" s="34"/>
      <c r="D46" s="103"/>
      <c r="E46" s="102"/>
      <c r="F46" s="103"/>
      <c r="G46" s="103"/>
      <c r="H46" s="34"/>
      <c r="I46" s="34"/>
      <c r="J46" s="34"/>
      <c r="K46" s="34"/>
      <c r="L46" s="34"/>
      <c r="M46" s="34"/>
      <c r="N46" s="102"/>
      <c r="O46" s="34"/>
      <c r="P46" s="34"/>
    </row>
    <row r="47" spans="1:35" x14ac:dyDescent="0.15">
      <c r="A47" s="34"/>
      <c r="B47" s="34"/>
      <c r="C47" s="34"/>
      <c r="D47" s="103"/>
      <c r="E47" s="102"/>
      <c r="F47" s="103"/>
      <c r="G47" s="103"/>
      <c r="H47" s="34"/>
      <c r="I47" s="34"/>
      <c r="J47" s="34"/>
      <c r="K47" s="34"/>
      <c r="L47" s="34"/>
      <c r="M47" s="34"/>
      <c r="N47" s="34"/>
      <c r="O47" s="34"/>
      <c r="P47" s="34"/>
    </row>
    <row r="48" spans="1:35" x14ac:dyDescent="0.15">
      <c r="A48" s="34"/>
      <c r="B48" s="34"/>
      <c r="C48" s="34"/>
      <c r="D48" s="103"/>
      <c r="E48" s="102"/>
      <c r="F48" s="103"/>
      <c r="G48" s="103"/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15">
      <c r="A49" s="34"/>
      <c r="B49" s="34"/>
      <c r="C49" s="34"/>
      <c r="D49" s="34"/>
      <c r="E49" s="102"/>
      <c r="F49" s="103"/>
      <c r="G49" s="103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15">
      <c r="A50" s="34"/>
      <c r="B50" s="34"/>
      <c r="C50" s="34"/>
      <c r="D50" s="34"/>
      <c r="E50" s="34"/>
      <c r="F50" s="103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1:16" x14ac:dyDescent="0.15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1:16" x14ac:dyDescent="0.1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1:16" x14ac:dyDescent="0.15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1:16" x14ac:dyDescent="0.15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1:16" x14ac:dyDescent="0.1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1:16" x14ac:dyDescent="0.1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1:16" x14ac:dyDescent="0.1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1:16" x14ac:dyDescent="0.1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1:16" x14ac:dyDescent="0.1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1:16" x14ac:dyDescent="0.1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1:16" x14ac:dyDescent="0.1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1:16" x14ac:dyDescent="0.1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1:16" x14ac:dyDescent="0.1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6" x14ac:dyDescent="0.1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1:16" x14ac:dyDescent="0.1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1:16" x14ac:dyDescent="0.1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1:16" x14ac:dyDescent="0.1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1:16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1:16" x14ac:dyDescent="0.15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6" x14ac:dyDescent="0.1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1:16" x14ac:dyDescent="0.15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topLeftCell="A13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9.875" style="35" customWidth="1"/>
    <col min="16" max="16" width="11.5" style="35" customWidth="1"/>
    <col min="17" max="16384" width="9" style="35"/>
  </cols>
  <sheetData>
    <row r="1" spans="1:35" s="19" customFormat="1" ht="19.5" customHeight="1" x14ac:dyDescent="0.15">
      <c r="A1" s="18"/>
      <c r="C1" s="20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5" s="26" customFormat="1" ht="15" customHeight="1" x14ac:dyDescent="0.15">
      <c r="A2" s="21"/>
      <c r="B2" s="21"/>
      <c r="C2" s="22" t="s">
        <v>75</v>
      </c>
      <c r="D2" s="23" t="s">
        <v>76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5" s="128" customFormat="1" ht="13.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70</v>
      </c>
      <c r="Q3" s="108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5" ht="18.75" customHeight="1" x14ac:dyDescent="0.15">
      <c r="A4" s="30"/>
      <c r="B4" s="31"/>
      <c r="C4" s="32"/>
      <c r="D4" s="645" t="s">
        <v>42</v>
      </c>
      <c r="E4" s="646"/>
      <c r="F4" s="646"/>
      <c r="G4" s="646"/>
      <c r="H4" s="647"/>
      <c r="I4" s="33"/>
      <c r="J4" s="33"/>
      <c r="K4" s="645" t="s">
        <v>43</v>
      </c>
      <c r="L4" s="646"/>
      <c r="M4" s="64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5" ht="18.75" customHeight="1" x14ac:dyDescent="0.15">
      <c r="A5" s="36"/>
      <c r="B5" s="37"/>
      <c r="C5" s="38"/>
      <c r="D5" s="648" t="s">
        <v>44</v>
      </c>
      <c r="E5" s="649"/>
      <c r="F5" s="39" t="s">
        <v>45</v>
      </c>
      <c r="G5" s="40" t="s">
        <v>46</v>
      </c>
      <c r="H5" s="650" t="s">
        <v>47</v>
      </c>
      <c r="I5" s="41" t="s">
        <v>48</v>
      </c>
      <c r="J5" s="41" t="s">
        <v>49</v>
      </c>
      <c r="K5" s="39" t="s">
        <v>50</v>
      </c>
      <c r="L5" s="39" t="s">
        <v>71</v>
      </c>
      <c r="M5" s="65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5" ht="18.75" customHeight="1" x14ac:dyDescent="0.15">
      <c r="A6" s="42"/>
      <c r="B6" s="43"/>
      <c r="C6" s="44"/>
      <c r="D6" s="45" t="s">
        <v>55</v>
      </c>
      <c r="E6" s="46" t="s">
        <v>56</v>
      </c>
      <c r="F6" s="47" t="s">
        <v>57</v>
      </c>
      <c r="G6" s="48" t="s">
        <v>56</v>
      </c>
      <c r="H6" s="651"/>
      <c r="I6" s="49"/>
      <c r="J6" s="49"/>
      <c r="K6" s="47" t="s">
        <v>58</v>
      </c>
      <c r="L6" s="47" t="s">
        <v>59</v>
      </c>
      <c r="M6" s="651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5" ht="16.5" customHeight="1" x14ac:dyDescent="0.15">
      <c r="A7" s="50" t="s">
        <v>60</v>
      </c>
      <c r="B7" s="51">
        <v>19</v>
      </c>
      <c r="C7" s="52" t="s">
        <v>61</v>
      </c>
      <c r="D7" s="53">
        <v>1733189</v>
      </c>
      <c r="E7" s="54">
        <v>4828470</v>
      </c>
      <c r="F7" s="55">
        <v>5978394</v>
      </c>
      <c r="G7" s="56">
        <v>3142026</v>
      </c>
      <c r="H7" s="55">
        <v>15682079</v>
      </c>
      <c r="I7" s="55">
        <v>4496989</v>
      </c>
      <c r="J7" s="55">
        <v>20179068</v>
      </c>
      <c r="K7" s="55">
        <v>39345209</v>
      </c>
      <c r="L7" s="55">
        <v>1136232</v>
      </c>
      <c r="M7" s="55">
        <v>40481441</v>
      </c>
      <c r="N7" s="55">
        <v>5879489</v>
      </c>
      <c r="O7" s="55">
        <v>46360930</v>
      </c>
      <c r="P7" s="55">
        <v>66539998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</row>
    <row r="8" spans="1:35" ht="16.5" customHeight="1" x14ac:dyDescent="0.15">
      <c r="A8" s="57" t="s">
        <v>62</v>
      </c>
      <c r="B8" s="51">
        <v>20</v>
      </c>
      <c r="C8" s="58" t="s">
        <v>62</v>
      </c>
      <c r="D8" s="53">
        <v>1665167.2600000002</v>
      </c>
      <c r="E8" s="54">
        <v>4661587</v>
      </c>
      <c r="F8" s="55">
        <v>6731551.2999999998</v>
      </c>
      <c r="G8" s="56">
        <v>3273030.3</v>
      </c>
      <c r="H8" s="55">
        <v>16331335.859999999</v>
      </c>
      <c r="I8" s="55">
        <v>3731510.3</v>
      </c>
      <c r="J8" s="55">
        <v>20062846.16</v>
      </c>
      <c r="K8" s="55">
        <v>35724847</v>
      </c>
      <c r="L8" s="55">
        <v>1260430.6000000001</v>
      </c>
      <c r="M8" s="55">
        <v>36985277.600000001</v>
      </c>
      <c r="N8" s="55">
        <v>6972958</v>
      </c>
      <c r="O8" s="55">
        <v>43958235.600000001</v>
      </c>
      <c r="P8" s="55">
        <v>64021081.760000005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1:35" ht="16.5" customHeight="1" x14ac:dyDescent="0.15">
      <c r="A9" s="57" t="s">
        <v>62</v>
      </c>
      <c r="B9" s="51">
        <v>21</v>
      </c>
      <c r="C9" s="58" t="s">
        <v>62</v>
      </c>
      <c r="D9" s="53">
        <v>1718253</v>
      </c>
      <c r="E9" s="54">
        <v>4858935</v>
      </c>
      <c r="F9" s="55">
        <v>6082361</v>
      </c>
      <c r="G9" s="56">
        <v>3817475</v>
      </c>
      <c r="H9" s="55">
        <v>16477024</v>
      </c>
      <c r="I9" s="55">
        <v>2813901</v>
      </c>
      <c r="J9" s="55">
        <v>19290925</v>
      </c>
      <c r="K9" s="55">
        <v>37298389</v>
      </c>
      <c r="L9" s="55">
        <v>1321980</v>
      </c>
      <c r="M9" s="55">
        <v>38620369</v>
      </c>
      <c r="N9" s="55">
        <v>6638355</v>
      </c>
      <c r="O9" s="55">
        <v>45258724</v>
      </c>
      <c r="P9" s="55">
        <v>64549649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</row>
    <row r="10" spans="1:35" ht="16.5" customHeight="1" x14ac:dyDescent="0.15">
      <c r="A10" s="59" t="s">
        <v>62</v>
      </c>
      <c r="B10" s="60">
        <v>22</v>
      </c>
      <c r="C10" s="61" t="s">
        <v>62</v>
      </c>
      <c r="D10" s="62">
        <v>1723921</v>
      </c>
      <c r="E10" s="63">
        <v>5125333</v>
      </c>
      <c r="F10" s="64">
        <v>5881902</v>
      </c>
      <c r="G10" s="64">
        <v>4003561</v>
      </c>
      <c r="H10" s="64">
        <v>16734718</v>
      </c>
      <c r="I10" s="64">
        <v>2690132</v>
      </c>
      <c r="J10" s="64">
        <v>19424850</v>
      </c>
      <c r="K10" s="64">
        <v>36280089</v>
      </c>
      <c r="L10" s="64">
        <v>1110333</v>
      </c>
      <c r="M10" s="64">
        <v>37390421</v>
      </c>
      <c r="N10" s="64">
        <v>7103879</v>
      </c>
      <c r="O10" s="64">
        <v>44494300</v>
      </c>
      <c r="P10" s="63">
        <v>63929150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1:35" ht="16.5" customHeight="1" x14ac:dyDescent="0.15">
      <c r="A11" s="57" t="s">
        <v>467</v>
      </c>
      <c r="B11" s="51">
        <v>10</v>
      </c>
      <c r="C11" s="65" t="s">
        <v>63</v>
      </c>
      <c r="D11" s="53">
        <v>131578</v>
      </c>
      <c r="E11" s="54">
        <v>276946</v>
      </c>
      <c r="F11" s="55">
        <v>466263</v>
      </c>
      <c r="G11" s="56">
        <v>293770</v>
      </c>
      <c r="H11" s="55">
        <v>1168557</v>
      </c>
      <c r="I11" s="55">
        <v>214443</v>
      </c>
      <c r="J11" s="55">
        <v>1383000</v>
      </c>
      <c r="K11" s="55">
        <v>3287824</v>
      </c>
      <c r="L11" s="55">
        <v>101218</v>
      </c>
      <c r="M11" s="55">
        <v>3389042</v>
      </c>
      <c r="N11" s="55">
        <v>502407</v>
      </c>
      <c r="O11" s="55">
        <v>3891449</v>
      </c>
      <c r="P11" s="55">
        <v>5274449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</row>
    <row r="12" spans="1:35" ht="16.5" customHeight="1" x14ac:dyDescent="0.15">
      <c r="A12" s="57" t="s">
        <v>62</v>
      </c>
      <c r="B12" s="51">
        <v>11</v>
      </c>
      <c r="C12" s="58" t="s">
        <v>62</v>
      </c>
      <c r="D12" s="53">
        <v>152120</v>
      </c>
      <c r="E12" s="54">
        <v>444554</v>
      </c>
      <c r="F12" s="55">
        <v>422414</v>
      </c>
      <c r="G12" s="56">
        <v>382489</v>
      </c>
      <c r="H12" s="55">
        <v>1401577</v>
      </c>
      <c r="I12" s="55">
        <v>212196</v>
      </c>
      <c r="J12" s="55">
        <v>1613773</v>
      </c>
      <c r="K12" s="55">
        <v>3627236</v>
      </c>
      <c r="L12" s="55">
        <v>105551</v>
      </c>
      <c r="M12" s="55">
        <v>3732787</v>
      </c>
      <c r="N12" s="55">
        <v>591451</v>
      </c>
      <c r="O12" s="55">
        <v>4324238</v>
      </c>
      <c r="P12" s="55">
        <v>5938011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1:35" ht="16.5" customHeight="1" x14ac:dyDescent="0.15">
      <c r="A13" s="66" t="s">
        <v>62</v>
      </c>
      <c r="B13" s="67">
        <v>12</v>
      </c>
      <c r="C13" s="68" t="s">
        <v>62</v>
      </c>
      <c r="D13" s="69">
        <v>240720</v>
      </c>
      <c r="E13" s="70">
        <v>623533</v>
      </c>
      <c r="F13" s="71">
        <v>576781</v>
      </c>
      <c r="G13" s="72">
        <v>338918</v>
      </c>
      <c r="H13" s="71">
        <v>1779952</v>
      </c>
      <c r="I13" s="71">
        <v>222111</v>
      </c>
      <c r="J13" s="71">
        <v>2002063</v>
      </c>
      <c r="K13" s="71">
        <v>3444162</v>
      </c>
      <c r="L13" s="71">
        <v>82607</v>
      </c>
      <c r="M13" s="71">
        <v>3526769</v>
      </c>
      <c r="N13" s="71">
        <v>622953</v>
      </c>
      <c r="O13" s="71">
        <v>4149722</v>
      </c>
      <c r="P13" s="71">
        <v>6151785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6.5" customHeight="1" x14ac:dyDescent="0.15">
      <c r="A14" s="73" t="s">
        <v>64</v>
      </c>
      <c r="B14" s="74">
        <v>1</v>
      </c>
      <c r="C14" s="75" t="s">
        <v>1</v>
      </c>
      <c r="D14" s="76">
        <v>143004</v>
      </c>
      <c r="E14" s="77">
        <v>486122</v>
      </c>
      <c r="F14" s="78">
        <v>448320</v>
      </c>
      <c r="G14" s="79">
        <v>312993</v>
      </c>
      <c r="H14" s="78">
        <v>1390439</v>
      </c>
      <c r="I14" s="78">
        <v>188370</v>
      </c>
      <c r="J14" s="78">
        <v>1578809</v>
      </c>
      <c r="K14" s="78">
        <v>3142553</v>
      </c>
      <c r="L14" s="78">
        <v>101200</v>
      </c>
      <c r="M14" s="78">
        <v>3243753</v>
      </c>
      <c r="N14" s="78">
        <v>552752</v>
      </c>
      <c r="O14" s="78">
        <v>3796505</v>
      </c>
      <c r="P14" s="78">
        <v>5375314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6.5" customHeight="1" x14ac:dyDescent="0.15">
      <c r="A15" s="57" t="s">
        <v>62</v>
      </c>
      <c r="B15" s="51">
        <v>2</v>
      </c>
      <c r="C15" s="58" t="s">
        <v>62</v>
      </c>
      <c r="D15" s="53">
        <v>112461</v>
      </c>
      <c r="E15" s="54">
        <v>372979</v>
      </c>
      <c r="F15" s="55">
        <v>436165</v>
      </c>
      <c r="G15" s="56">
        <v>303440</v>
      </c>
      <c r="H15" s="55">
        <v>1225045</v>
      </c>
      <c r="I15" s="55">
        <v>202323</v>
      </c>
      <c r="J15" s="55">
        <v>1427368</v>
      </c>
      <c r="K15" s="55">
        <v>3176600</v>
      </c>
      <c r="L15" s="55">
        <v>80992</v>
      </c>
      <c r="M15" s="55">
        <v>3257592</v>
      </c>
      <c r="N15" s="55">
        <v>499004</v>
      </c>
      <c r="O15" s="55">
        <v>3756596</v>
      </c>
      <c r="P15" s="55">
        <v>5183964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6.5" customHeight="1" x14ac:dyDescent="0.15">
      <c r="A16" s="66" t="s">
        <v>62</v>
      </c>
      <c r="B16" s="67">
        <v>3</v>
      </c>
      <c r="C16" s="68" t="s">
        <v>62</v>
      </c>
      <c r="D16" s="69">
        <v>134460</v>
      </c>
      <c r="E16" s="70">
        <v>506088</v>
      </c>
      <c r="F16" s="71">
        <v>545761</v>
      </c>
      <c r="G16" s="72">
        <v>376459</v>
      </c>
      <c r="H16" s="71">
        <v>1562768</v>
      </c>
      <c r="I16" s="71">
        <v>221847</v>
      </c>
      <c r="J16" s="71">
        <v>1784615</v>
      </c>
      <c r="K16" s="71">
        <v>3244505</v>
      </c>
      <c r="L16" s="71">
        <v>133590</v>
      </c>
      <c r="M16" s="71">
        <v>3378095</v>
      </c>
      <c r="N16" s="71">
        <v>656148</v>
      </c>
      <c r="O16" s="71">
        <v>4034243</v>
      </c>
      <c r="P16" s="71">
        <v>5818858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6.5" customHeight="1" x14ac:dyDescent="0.15">
      <c r="A17" s="73" t="s">
        <v>64</v>
      </c>
      <c r="B17" s="74">
        <v>4</v>
      </c>
      <c r="C17" s="75" t="s">
        <v>1</v>
      </c>
      <c r="D17" s="76">
        <v>129533</v>
      </c>
      <c r="E17" s="77">
        <v>319418</v>
      </c>
      <c r="F17" s="78">
        <v>371178</v>
      </c>
      <c r="G17" s="79">
        <v>318506</v>
      </c>
      <c r="H17" s="78">
        <v>1138635</v>
      </c>
      <c r="I17" s="78">
        <v>230931</v>
      </c>
      <c r="J17" s="78">
        <v>1369566</v>
      </c>
      <c r="K17" s="78">
        <v>2891860</v>
      </c>
      <c r="L17" s="78">
        <v>108204</v>
      </c>
      <c r="M17" s="78">
        <v>3000064</v>
      </c>
      <c r="N17" s="78">
        <v>608068</v>
      </c>
      <c r="O17" s="78">
        <v>3608132</v>
      </c>
      <c r="P17" s="78">
        <v>4977698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</row>
    <row r="18" spans="1:35" ht="16.5" customHeight="1" x14ac:dyDescent="0.15">
      <c r="A18" s="57" t="s">
        <v>62</v>
      </c>
      <c r="B18" s="51">
        <v>5</v>
      </c>
      <c r="C18" s="58" t="s">
        <v>62</v>
      </c>
      <c r="D18" s="53">
        <v>141383</v>
      </c>
      <c r="E18" s="54">
        <v>470038</v>
      </c>
      <c r="F18" s="55">
        <v>596834</v>
      </c>
      <c r="G18" s="56">
        <v>400626</v>
      </c>
      <c r="H18" s="55">
        <v>1608881</v>
      </c>
      <c r="I18" s="55">
        <v>266173</v>
      </c>
      <c r="J18" s="55">
        <v>1875054</v>
      </c>
      <c r="K18" s="55">
        <v>2982675</v>
      </c>
      <c r="L18" s="55">
        <v>69369</v>
      </c>
      <c r="M18" s="55">
        <v>3052044</v>
      </c>
      <c r="N18" s="55">
        <v>548404</v>
      </c>
      <c r="O18" s="55">
        <v>3600448</v>
      </c>
      <c r="P18" s="55">
        <v>5475502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</row>
    <row r="19" spans="1:35" ht="16.5" customHeight="1" x14ac:dyDescent="0.15">
      <c r="A19" s="57" t="s">
        <v>62</v>
      </c>
      <c r="B19" s="51">
        <v>6</v>
      </c>
      <c r="C19" s="58" t="s">
        <v>62</v>
      </c>
      <c r="D19" s="53">
        <v>125964</v>
      </c>
      <c r="E19" s="54">
        <v>451640</v>
      </c>
      <c r="F19" s="55">
        <v>581255</v>
      </c>
      <c r="G19" s="56">
        <v>283097</v>
      </c>
      <c r="H19" s="55">
        <v>1441956</v>
      </c>
      <c r="I19" s="55">
        <v>242706</v>
      </c>
      <c r="J19" s="55">
        <v>1684662</v>
      </c>
      <c r="K19" s="55">
        <v>2944262</v>
      </c>
      <c r="L19" s="55">
        <v>102477</v>
      </c>
      <c r="M19" s="55">
        <v>3046739</v>
      </c>
      <c r="N19" s="55">
        <v>641357</v>
      </c>
      <c r="O19" s="55">
        <v>3688096</v>
      </c>
      <c r="P19" s="55">
        <v>5372758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</row>
    <row r="20" spans="1:35" ht="16.5" customHeight="1" x14ac:dyDescent="0.15">
      <c r="A20" s="57" t="s">
        <v>62</v>
      </c>
      <c r="B20" s="51">
        <v>7</v>
      </c>
      <c r="C20" s="58" t="s">
        <v>62</v>
      </c>
      <c r="D20" s="53">
        <v>118007.20000000001</v>
      </c>
      <c r="E20" s="54">
        <v>353747</v>
      </c>
      <c r="F20" s="55">
        <v>360068</v>
      </c>
      <c r="G20" s="56">
        <v>253870</v>
      </c>
      <c r="H20" s="55">
        <v>1085692.2</v>
      </c>
      <c r="I20" s="55">
        <v>199207</v>
      </c>
      <c r="J20" s="55">
        <v>1284899.2</v>
      </c>
      <c r="K20" s="55">
        <v>2186792</v>
      </c>
      <c r="L20" s="55">
        <v>65395</v>
      </c>
      <c r="M20" s="55">
        <v>2252187</v>
      </c>
      <c r="N20" s="55">
        <v>481483</v>
      </c>
      <c r="O20" s="55">
        <v>2733670</v>
      </c>
      <c r="P20" s="55">
        <v>4018569.2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</row>
    <row r="21" spans="1:35" ht="16.5" customHeight="1" x14ac:dyDescent="0.15">
      <c r="A21" s="111"/>
      <c r="B21" s="51">
        <v>8</v>
      </c>
      <c r="C21" s="81"/>
      <c r="D21" s="53">
        <v>148811</v>
      </c>
      <c r="E21" s="56">
        <v>427513</v>
      </c>
      <c r="F21" s="82">
        <v>524758</v>
      </c>
      <c r="G21" s="82">
        <v>377295</v>
      </c>
      <c r="H21" s="82">
        <f t="shared" ref="H21:H30" si="0">SUM(D21:G21)</f>
        <v>1478377</v>
      </c>
      <c r="I21" s="82">
        <v>198828</v>
      </c>
      <c r="J21" s="82">
        <f t="shared" ref="J21:J30" si="1">H21+I21</f>
        <v>1677205</v>
      </c>
      <c r="K21" s="82">
        <v>2650832</v>
      </c>
      <c r="L21" s="82">
        <v>79748</v>
      </c>
      <c r="M21" s="82">
        <f t="shared" ref="M21:M30" si="2">K21+L21</f>
        <v>2730580</v>
      </c>
      <c r="N21" s="82">
        <v>530557</v>
      </c>
      <c r="O21" s="82">
        <f t="shared" ref="O21:O30" si="3">M21+N21</f>
        <v>3261137</v>
      </c>
      <c r="P21" s="55">
        <f t="shared" ref="P21:P30" si="4">J21+O21</f>
        <v>4938342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35" ht="16.5" customHeight="1" x14ac:dyDescent="0.15">
      <c r="A22" s="111"/>
      <c r="B22" s="51">
        <v>9</v>
      </c>
      <c r="C22" s="81"/>
      <c r="D22" s="114">
        <v>137867</v>
      </c>
      <c r="E22" s="83">
        <v>300977</v>
      </c>
      <c r="F22" s="82">
        <v>309994</v>
      </c>
      <c r="G22" s="82">
        <v>317989</v>
      </c>
      <c r="H22" s="82">
        <f t="shared" si="0"/>
        <v>1066827</v>
      </c>
      <c r="I22" s="82">
        <v>201481</v>
      </c>
      <c r="J22" s="82">
        <f t="shared" si="1"/>
        <v>1268308</v>
      </c>
      <c r="K22" s="82">
        <v>2836386</v>
      </c>
      <c r="L22" s="82">
        <v>85385</v>
      </c>
      <c r="M22" s="82">
        <f t="shared" si="2"/>
        <v>2921771</v>
      </c>
      <c r="N22" s="82">
        <v>592060</v>
      </c>
      <c r="O22" s="82">
        <f t="shared" si="3"/>
        <v>3513831</v>
      </c>
      <c r="P22" s="55">
        <f t="shared" si="4"/>
        <v>4782139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</row>
    <row r="23" spans="1:35" ht="16.5" customHeight="1" x14ac:dyDescent="0.15">
      <c r="A23" s="111"/>
      <c r="B23" s="51">
        <v>10</v>
      </c>
      <c r="C23" s="85"/>
      <c r="D23" s="114">
        <v>133902</v>
      </c>
      <c r="E23" s="86">
        <v>417256</v>
      </c>
      <c r="F23" s="55">
        <v>518749</v>
      </c>
      <c r="G23" s="55">
        <v>326303</v>
      </c>
      <c r="H23" s="55">
        <f t="shared" si="0"/>
        <v>1396210</v>
      </c>
      <c r="I23" s="55">
        <v>233815</v>
      </c>
      <c r="J23" s="55">
        <f t="shared" si="1"/>
        <v>1630025</v>
      </c>
      <c r="K23" s="55">
        <v>3032159</v>
      </c>
      <c r="L23" s="55">
        <v>88372</v>
      </c>
      <c r="M23" s="55">
        <f t="shared" si="2"/>
        <v>3120531</v>
      </c>
      <c r="N23" s="55">
        <v>546681</v>
      </c>
      <c r="O23" s="55">
        <f t="shared" si="3"/>
        <v>3667212</v>
      </c>
      <c r="P23" s="55">
        <f t="shared" si="4"/>
        <v>5297237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</row>
    <row r="24" spans="1:35" ht="16.5" customHeight="1" x14ac:dyDescent="0.15">
      <c r="A24" s="129"/>
      <c r="B24" s="51">
        <v>11</v>
      </c>
      <c r="C24" s="85"/>
      <c r="D24" s="114">
        <v>161838</v>
      </c>
      <c r="E24" s="56">
        <v>406508</v>
      </c>
      <c r="F24" s="55">
        <v>674635</v>
      </c>
      <c r="G24" s="55">
        <v>416207</v>
      </c>
      <c r="H24" s="55">
        <f t="shared" si="0"/>
        <v>1659188</v>
      </c>
      <c r="I24" s="55">
        <v>260970</v>
      </c>
      <c r="J24" s="55">
        <f t="shared" si="1"/>
        <v>1920158</v>
      </c>
      <c r="K24" s="55">
        <v>3770937</v>
      </c>
      <c r="L24" s="55">
        <v>102807</v>
      </c>
      <c r="M24" s="55">
        <f t="shared" si="2"/>
        <v>3873744</v>
      </c>
      <c r="N24" s="55">
        <v>755087</v>
      </c>
      <c r="O24" s="55">
        <f t="shared" si="3"/>
        <v>4628831</v>
      </c>
      <c r="P24" s="55">
        <f t="shared" si="4"/>
        <v>6548989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35" ht="16.5" customHeight="1" x14ac:dyDescent="0.15">
      <c r="A25" s="116"/>
      <c r="B25" s="67">
        <v>12</v>
      </c>
      <c r="C25" s="88"/>
      <c r="D25" s="119">
        <v>218873</v>
      </c>
      <c r="E25" s="72">
        <v>613047</v>
      </c>
      <c r="F25" s="71">
        <v>514185</v>
      </c>
      <c r="G25" s="71">
        <v>316776</v>
      </c>
      <c r="H25" s="71">
        <f t="shared" si="0"/>
        <v>1662881</v>
      </c>
      <c r="I25" s="71">
        <v>243481</v>
      </c>
      <c r="J25" s="71">
        <f t="shared" si="1"/>
        <v>1906362</v>
      </c>
      <c r="K25" s="71">
        <v>3420528</v>
      </c>
      <c r="L25" s="71">
        <v>92794</v>
      </c>
      <c r="M25" s="71">
        <f t="shared" si="2"/>
        <v>3513322</v>
      </c>
      <c r="N25" s="71">
        <v>633407</v>
      </c>
      <c r="O25" s="71">
        <f t="shared" si="3"/>
        <v>4146729</v>
      </c>
      <c r="P25" s="71">
        <f t="shared" si="4"/>
        <v>6053091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</row>
    <row r="26" spans="1:35" ht="16.5" customHeight="1" x14ac:dyDescent="0.15">
      <c r="A26" s="73" t="s">
        <v>72</v>
      </c>
      <c r="B26" s="51">
        <v>1</v>
      </c>
      <c r="C26" s="58" t="s">
        <v>1</v>
      </c>
      <c r="D26" s="114">
        <v>193558</v>
      </c>
      <c r="E26" s="56">
        <v>484182</v>
      </c>
      <c r="F26" s="55">
        <v>506094</v>
      </c>
      <c r="G26" s="55">
        <v>392037</v>
      </c>
      <c r="H26" s="55">
        <f t="shared" si="0"/>
        <v>1575871</v>
      </c>
      <c r="I26" s="55">
        <v>202866</v>
      </c>
      <c r="J26" s="55">
        <f t="shared" si="1"/>
        <v>1778737</v>
      </c>
      <c r="K26" s="55">
        <v>3295753</v>
      </c>
      <c r="L26" s="55">
        <v>122893</v>
      </c>
      <c r="M26" s="55">
        <f t="shared" si="2"/>
        <v>3418646</v>
      </c>
      <c r="N26" s="55">
        <v>733964</v>
      </c>
      <c r="O26" s="55">
        <f t="shared" si="3"/>
        <v>4152610</v>
      </c>
      <c r="P26" s="55">
        <f t="shared" si="4"/>
        <v>5931347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</row>
    <row r="27" spans="1:35" x14ac:dyDescent="0.15">
      <c r="A27" s="57"/>
      <c r="B27" s="51">
        <v>2</v>
      </c>
      <c r="C27" s="58"/>
      <c r="D27" s="114">
        <v>113770</v>
      </c>
      <c r="E27" s="56">
        <v>377168</v>
      </c>
      <c r="F27" s="55">
        <v>535325</v>
      </c>
      <c r="G27" s="55">
        <v>303562</v>
      </c>
      <c r="H27" s="55">
        <f t="shared" si="0"/>
        <v>1329825</v>
      </c>
      <c r="I27" s="55">
        <v>170861</v>
      </c>
      <c r="J27" s="55">
        <f t="shared" si="1"/>
        <v>1500686</v>
      </c>
      <c r="K27" s="55">
        <v>3400045</v>
      </c>
      <c r="L27" s="55">
        <v>94745</v>
      </c>
      <c r="M27" s="55">
        <f t="shared" si="2"/>
        <v>3494790</v>
      </c>
      <c r="N27" s="55">
        <v>635982</v>
      </c>
      <c r="O27" s="55">
        <f t="shared" si="3"/>
        <v>4130772</v>
      </c>
      <c r="P27" s="55">
        <f t="shared" si="4"/>
        <v>5631458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</row>
    <row r="28" spans="1:35" x14ac:dyDescent="0.15">
      <c r="A28" s="130"/>
      <c r="B28" s="51">
        <v>3</v>
      </c>
      <c r="C28" s="58"/>
      <c r="D28" s="131">
        <v>132819</v>
      </c>
      <c r="E28" s="86">
        <v>452886</v>
      </c>
      <c r="F28" s="55">
        <v>530524</v>
      </c>
      <c r="G28" s="55">
        <v>292497</v>
      </c>
      <c r="H28" s="55">
        <f t="shared" si="0"/>
        <v>1408726</v>
      </c>
      <c r="I28" s="55">
        <v>193044</v>
      </c>
      <c r="J28" s="55">
        <f t="shared" si="1"/>
        <v>1601770</v>
      </c>
      <c r="K28" s="55">
        <v>3369680</v>
      </c>
      <c r="L28" s="55">
        <v>125663</v>
      </c>
      <c r="M28" s="55">
        <f t="shared" si="2"/>
        <v>3495343</v>
      </c>
      <c r="N28" s="55">
        <v>664041</v>
      </c>
      <c r="O28" s="55">
        <f t="shared" si="3"/>
        <v>4159384</v>
      </c>
      <c r="P28" s="55">
        <f t="shared" si="4"/>
        <v>5761154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</row>
    <row r="29" spans="1:35" x14ac:dyDescent="0.15">
      <c r="A29" s="130"/>
      <c r="B29" s="51">
        <v>4</v>
      </c>
      <c r="C29" s="58"/>
      <c r="D29" s="131">
        <v>130508</v>
      </c>
      <c r="E29" s="86">
        <v>395607</v>
      </c>
      <c r="F29" s="55">
        <v>628570</v>
      </c>
      <c r="G29" s="55">
        <v>296564</v>
      </c>
      <c r="H29" s="55">
        <f t="shared" si="0"/>
        <v>1451249</v>
      </c>
      <c r="I29" s="55">
        <v>163356</v>
      </c>
      <c r="J29" s="55">
        <f t="shared" si="1"/>
        <v>1614605</v>
      </c>
      <c r="K29" s="55">
        <v>2873733</v>
      </c>
      <c r="L29" s="55">
        <v>81784</v>
      </c>
      <c r="M29" s="55">
        <f t="shared" si="2"/>
        <v>2955517</v>
      </c>
      <c r="N29" s="55">
        <v>702892</v>
      </c>
      <c r="O29" s="55">
        <f t="shared" si="3"/>
        <v>3658409</v>
      </c>
      <c r="P29" s="55">
        <f t="shared" si="4"/>
        <v>5273014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</row>
    <row r="30" spans="1:35" x14ac:dyDescent="0.15">
      <c r="A30" s="59"/>
      <c r="B30" s="60">
        <v>5</v>
      </c>
      <c r="C30" s="61"/>
      <c r="D30" s="121">
        <v>110378</v>
      </c>
      <c r="E30" s="63">
        <v>396218</v>
      </c>
      <c r="F30" s="64">
        <v>721785</v>
      </c>
      <c r="G30" s="64">
        <v>352892</v>
      </c>
      <c r="H30" s="64">
        <f t="shared" si="0"/>
        <v>1581273</v>
      </c>
      <c r="I30" s="64">
        <v>178115</v>
      </c>
      <c r="J30" s="64">
        <f t="shared" si="1"/>
        <v>1759388</v>
      </c>
      <c r="K30" s="64">
        <v>3117103</v>
      </c>
      <c r="L30" s="64">
        <v>87712</v>
      </c>
      <c r="M30" s="64">
        <f t="shared" si="2"/>
        <v>3204815</v>
      </c>
      <c r="N30" s="64">
        <v>37117</v>
      </c>
      <c r="O30" s="64">
        <f t="shared" si="3"/>
        <v>3241932</v>
      </c>
      <c r="P30" s="63">
        <f t="shared" si="4"/>
        <v>5001320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</row>
    <row r="31" spans="1:35" x14ac:dyDescent="0.15">
      <c r="A31" s="97"/>
      <c r="B31" s="97"/>
      <c r="C31" s="98" t="s">
        <v>73</v>
      </c>
      <c r="D31" s="606" t="s">
        <v>74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</row>
    <row r="32" spans="1:35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</row>
    <row r="33" spans="4:35" ht="14.25" x14ac:dyDescent="0.15">
      <c r="D33" s="104"/>
      <c r="E33" s="104"/>
      <c r="F33" s="104"/>
      <c r="G33" s="104"/>
      <c r="H33" s="132"/>
      <c r="I33" s="104"/>
      <c r="J33" s="132"/>
      <c r="K33" s="104"/>
      <c r="L33" s="104"/>
      <c r="M33" s="133"/>
      <c r="N33" s="104"/>
      <c r="O33" s="134"/>
      <c r="P33" s="1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</row>
    <row r="34" spans="4:35" x14ac:dyDescent="0.15">
      <c r="D34" s="135"/>
      <c r="E34" s="135"/>
      <c r="F34" s="136"/>
      <c r="G34" s="135"/>
      <c r="H34" s="101"/>
      <c r="I34" s="137"/>
      <c r="J34" s="101"/>
      <c r="K34" s="135"/>
      <c r="L34" s="135"/>
      <c r="M34" s="101"/>
      <c r="N34" s="135"/>
      <c r="O34" s="138"/>
      <c r="P34" s="138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</row>
    <row r="35" spans="4:35" x14ac:dyDescent="0.15">
      <c r="D35" s="135"/>
      <c r="E35" s="135"/>
      <c r="F35" s="136"/>
      <c r="G35" s="135"/>
      <c r="H35" s="34"/>
      <c r="I35" s="137"/>
      <c r="J35" s="34"/>
      <c r="K35" s="135"/>
      <c r="L35" s="135"/>
      <c r="M35" s="34"/>
      <c r="N35" s="135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</row>
    <row r="36" spans="4:35" x14ac:dyDescent="0.15">
      <c r="D36" s="135"/>
      <c r="E36" s="83"/>
      <c r="F36" s="136"/>
      <c r="G36" s="135"/>
      <c r="H36" s="34"/>
      <c r="I36" s="137"/>
      <c r="J36" s="34"/>
      <c r="K36" s="135"/>
      <c r="L36" s="135"/>
      <c r="M36" s="34"/>
      <c r="N36" s="135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</row>
    <row r="37" spans="4:35" x14ac:dyDescent="0.15">
      <c r="D37" s="135"/>
      <c r="E37" s="83"/>
      <c r="F37" s="136"/>
      <c r="G37" s="135"/>
      <c r="H37" s="34"/>
      <c r="I37" s="137"/>
      <c r="J37" s="34"/>
      <c r="K37" s="135"/>
      <c r="L37" s="135"/>
      <c r="M37" s="34"/>
      <c r="N37" s="135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</row>
    <row r="38" spans="4:35" x14ac:dyDescent="0.15">
      <c r="D38" s="135"/>
      <c r="E38" s="135"/>
      <c r="F38" s="136"/>
      <c r="G38" s="135"/>
      <c r="H38" s="34"/>
      <c r="I38" s="135"/>
      <c r="J38" s="34"/>
      <c r="K38" s="135"/>
      <c r="L38" s="135"/>
      <c r="M38" s="34"/>
      <c r="N38" s="135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</row>
    <row r="39" spans="4:35" x14ac:dyDescent="0.15">
      <c r="D39" s="135"/>
      <c r="E39" s="135"/>
      <c r="F39" s="136"/>
      <c r="G39" s="135"/>
      <c r="H39" s="34"/>
      <c r="I39" s="135"/>
      <c r="J39" s="34"/>
      <c r="K39" s="135"/>
      <c r="L39" s="135"/>
      <c r="M39" s="34"/>
      <c r="N39" s="135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</row>
    <row r="40" spans="4:35" x14ac:dyDescent="0.15">
      <c r="D40" s="135"/>
      <c r="E40" s="135"/>
      <c r="F40" s="136"/>
      <c r="G40" s="135"/>
      <c r="H40" s="34"/>
      <c r="I40" s="135"/>
      <c r="J40" s="34"/>
      <c r="K40" s="135"/>
      <c r="L40" s="34"/>
      <c r="M40" s="34"/>
      <c r="N40" s="135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</row>
    <row r="41" spans="4:35" x14ac:dyDescent="0.15">
      <c r="D41" s="135"/>
      <c r="E41" s="135"/>
      <c r="F41" s="136"/>
      <c r="G41" s="135"/>
      <c r="H41" s="34"/>
      <c r="I41" s="135"/>
      <c r="J41" s="34"/>
      <c r="K41" s="34"/>
      <c r="L41" s="34"/>
      <c r="M41" s="34"/>
      <c r="N41" s="135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</row>
    <row r="42" spans="4:35" x14ac:dyDescent="0.15">
      <c r="D42" s="139"/>
      <c r="E42" s="135"/>
      <c r="F42" s="136"/>
      <c r="G42" s="135"/>
      <c r="H42" s="34"/>
      <c r="I42" s="135"/>
      <c r="J42" s="34"/>
      <c r="K42" s="34"/>
      <c r="L42" s="34"/>
      <c r="M42" s="34"/>
      <c r="N42" s="135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</row>
    <row r="43" spans="4:35" x14ac:dyDescent="0.15">
      <c r="D43" s="102"/>
      <c r="E43" s="135"/>
      <c r="F43" s="136"/>
      <c r="G43" s="135"/>
      <c r="H43" s="34"/>
      <c r="I43" s="135"/>
      <c r="J43" s="34"/>
      <c r="K43" s="34"/>
      <c r="L43" s="34"/>
      <c r="M43" s="34"/>
      <c r="N43" s="135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</row>
    <row r="44" spans="4:35" x14ac:dyDescent="0.15">
      <c r="D44" s="102"/>
      <c r="E44" s="135"/>
      <c r="F44" s="136"/>
      <c r="G44" s="135"/>
      <c r="H44" s="34"/>
      <c r="I44" s="135"/>
      <c r="J44" s="34"/>
      <c r="K44" s="34"/>
      <c r="L44" s="34"/>
      <c r="M44" s="34"/>
      <c r="N44" s="135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</row>
    <row r="45" spans="4:35" x14ac:dyDescent="0.15">
      <c r="D45" s="102"/>
      <c r="E45" s="135"/>
      <c r="F45" s="136"/>
      <c r="G45" s="135"/>
      <c r="H45" s="34"/>
      <c r="I45" s="135"/>
      <c r="J45" s="34"/>
      <c r="K45" s="34"/>
      <c r="L45" s="34"/>
      <c r="M45" s="34"/>
      <c r="N45" s="135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</row>
    <row r="46" spans="4:35" x14ac:dyDescent="0.15">
      <c r="D46" s="34"/>
      <c r="E46" s="135"/>
      <c r="F46" s="136"/>
      <c r="G46" s="135"/>
      <c r="H46" s="34"/>
      <c r="I46" s="34"/>
      <c r="J46" s="34"/>
      <c r="K46" s="34"/>
      <c r="L46" s="34"/>
      <c r="M46" s="34"/>
      <c r="N46" s="135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</row>
    <row r="47" spans="4:35" x14ac:dyDescent="0.15">
      <c r="D47" s="34"/>
      <c r="E47" s="135"/>
      <c r="F47" s="135"/>
      <c r="G47" s="135"/>
      <c r="H47" s="34"/>
      <c r="I47" s="34"/>
      <c r="J47" s="34"/>
      <c r="K47" s="34"/>
      <c r="L47" s="34"/>
      <c r="M47" s="34"/>
      <c r="N47" s="135"/>
    </row>
    <row r="48" spans="4:35" x14ac:dyDescent="0.15">
      <c r="D48" s="34"/>
      <c r="E48" s="135"/>
      <c r="F48" s="135"/>
      <c r="G48" s="135"/>
      <c r="H48" s="34"/>
      <c r="I48" s="34"/>
      <c r="J48" s="34"/>
      <c r="K48" s="34"/>
      <c r="L48" s="34"/>
      <c r="M48" s="34"/>
      <c r="N48" s="34"/>
    </row>
    <row r="49" spans="4:14" x14ac:dyDescent="0.15">
      <c r="D49" s="34"/>
      <c r="E49" s="135"/>
      <c r="F49" s="135"/>
      <c r="G49" s="34"/>
      <c r="H49" s="34"/>
      <c r="I49" s="34"/>
      <c r="J49" s="34"/>
      <c r="K49" s="34"/>
      <c r="L49" s="34"/>
      <c r="M49" s="34"/>
      <c r="N49" s="34"/>
    </row>
    <row r="50" spans="4:14" x14ac:dyDescent="0.15">
      <c r="D50" s="34"/>
      <c r="E50" s="34"/>
      <c r="F50" s="135"/>
      <c r="G50" s="34"/>
      <c r="H50" s="34"/>
      <c r="I50" s="34"/>
      <c r="J50" s="34"/>
      <c r="K50" s="34"/>
      <c r="L50" s="34"/>
      <c r="M50" s="34"/>
      <c r="N50" s="34"/>
    </row>
    <row r="51" spans="4:14" x14ac:dyDescent="0.15">
      <c r="D51" s="34"/>
      <c r="E51" s="34"/>
      <c r="F51" s="135"/>
      <c r="G51" s="34"/>
      <c r="H51" s="34"/>
      <c r="I51" s="34"/>
      <c r="J51" s="34"/>
      <c r="K51" s="34"/>
      <c r="L51" s="34"/>
      <c r="M51" s="34"/>
      <c r="N51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6"/>
  <sheetViews>
    <sheetView topLeftCell="A13" zoomScaleNormal="100"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" style="35" customWidth="1"/>
    <col min="16" max="16" width="11.5" style="35" customWidth="1"/>
    <col min="17" max="16384" width="9" style="35"/>
  </cols>
  <sheetData>
    <row r="1" spans="1:38" s="19" customFormat="1" ht="19.5" customHeight="1" x14ac:dyDescent="0.15">
      <c r="A1" s="18"/>
      <c r="C1" s="20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</row>
    <row r="2" spans="1:38" s="26" customFormat="1" ht="15" customHeight="1" x14ac:dyDescent="0.15">
      <c r="A2" s="140"/>
      <c r="B2" s="140"/>
      <c r="C2" s="22" t="s">
        <v>77</v>
      </c>
      <c r="D2" s="23" t="s">
        <v>78</v>
      </c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8" s="128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70</v>
      </c>
      <c r="Q3" s="108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</row>
    <row r="4" spans="1:38" ht="18.75" customHeight="1" x14ac:dyDescent="0.15">
      <c r="A4" s="30"/>
      <c r="B4" s="31"/>
      <c r="C4" s="32"/>
      <c r="D4" s="645" t="s">
        <v>42</v>
      </c>
      <c r="E4" s="646"/>
      <c r="F4" s="646"/>
      <c r="G4" s="646"/>
      <c r="H4" s="647"/>
      <c r="I4" s="33"/>
      <c r="J4" s="33"/>
      <c r="K4" s="645" t="s">
        <v>43</v>
      </c>
      <c r="L4" s="646"/>
      <c r="M4" s="647"/>
      <c r="N4" s="33"/>
      <c r="O4" s="33"/>
      <c r="P4" s="33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</row>
    <row r="5" spans="1:38" ht="18.75" customHeight="1" x14ac:dyDescent="0.15">
      <c r="A5" s="36"/>
      <c r="B5" s="37"/>
      <c r="C5" s="38"/>
      <c r="D5" s="648" t="s">
        <v>44</v>
      </c>
      <c r="E5" s="649"/>
      <c r="F5" s="39" t="s">
        <v>45</v>
      </c>
      <c r="G5" s="40" t="s">
        <v>46</v>
      </c>
      <c r="H5" s="650" t="s">
        <v>47</v>
      </c>
      <c r="I5" s="41" t="s">
        <v>48</v>
      </c>
      <c r="J5" s="41" t="s">
        <v>49</v>
      </c>
      <c r="K5" s="39" t="s">
        <v>50</v>
      </c>
      <c r="L5" s="39" t="s">
        <v>71</v>
      </c>
      <c r="M5" s="650" t="s">
        <v>47</v>
      </c>
      <c r="N5" s="41" t="s">
        <v>52</v>
      </c>
      <c r="O5" s="41" t="s">
        <v>53</v>
      </c>
      <c r="P5" s="41" t="s">
        <v>54</v>
      </c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8" ht="18.75" customHeight="1" x14ac:dyDescent="0.15">
      <c r="A6" s="42"/>
      <c r="B6" s="43"/>
      <c r="C6" s="44"/>
      <c r="D6" s="45" t="s">
        <v>55</v>
      </c>
      <c r="E6" s="46" t="s">
        <v>56</v>
      </c>
      <c r="F6" s="47" t="s">
        <v>57</v>
      </c>
      <c r="G6" s="48" t="s">
        <v>56</v>
      </c>
      <c r="H6" s="651"/>
      <c r="I6" s="49"/>
      <c r="J6" s="49"/>
      <c r="K6" s="47" t="s">
        <v>58</v>
      </c>
      <c r="L6" s="47" t="s">
        <v>59</v>
      </c>
      <c r="M6" s="651"/>
      <c r="N6" s="49"/>
      <c r="O6" s="49"/>
      <c r="P6" s="49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8" ht="16.5" customHeight="1" x14ac:dyDescent="0.15">
      <c r="A7" s="50" t="s">
        <v>60</v>
      </c>
      <c r="B7" s="51">
        <v>19</v>
      </c>
      <c r="C7" s="52" t="s">
        <v>61</v>
      </c>
      <c r="D7" s="53"/>
      <c r="E7" s="54">
        <v>1640458.4</v>
      </c>
      <c r="F7" s="55">
        <v>5037433.6999999993</v>
      </c>
      <c r="G7" s="56">
        <v>748198.40000000014</v>
      </c>
      <c r="H7" s="55">
        <v>7426090.5</v>
      </c>
      <c r="I7" s="55">
        <v>982800</v>
      </c>
      <c r="J7" s="55">
        <v>8408890.5</v>
      </c>
      <c r="K7" s="55">
        <v>12497333</v>
      </c>
      <c r="L7" s="55">
        <v>344851.49999999994</v>
      </c>
      <c r="M7" s="55">
        <v>12842184.5</v>
      </c>
      <c r="N7" s="55">
        <v>2218990</v>
      </c>
      <c r="O7" s="55">
        <v>15061174.5</v>
      </c>
      <c r="P7" s="55">
        <v>23470065</v>
      </c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</row>
    <row r="8" spans="1:38" ht="16.5" customHeight="1" x14ac:dyDescent="0.15">
      <c r="A8" s="57" t="s">
        <v>62</v>
      </c>
      <c r="B8" s="51">
        <v>20</v>
      </c>
      <c r="C8" s="58" t="s">
        <v>62</v>
      </c>
      <c r="D8" s="53"/>
      <c r="E8" s="54">
        <v>2061874.3</v>
      </c>
      <c r="F8" s="55">
        <v>5531752.2999999989</v>
      </c>
      <c r="G8" s="56">
        <v>901119.90000000014</v>
      </c>
      <c r="H8" s="55">
        <v>8494746.4999999981</v>
      </c>
      <c r="I8" s="55">
        <v>946804</v>
      </c>
      <c r="J8" s="55">
        <v>9441550.4999999981</v>
      </c>
      <c r="K8" s="55">
        <v>15266193</v>
      </c>
      <c r="L8" s="55">
        <v>414161.00000000006</v>
      </c>
      <c r="M8" s="55">
        <v>15680354</v>
      </c>
      <c r="N8" s="55">
        <v>2773545</v>
      </c>
      <c r="O8" s="55">
        <v>18453899</v>
      </c>
      <c r="P8" s="55">
        <v>27895449.5</v>
      </c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</row>
    <row r="9" spans="1:38" ht="16.5" customHeight="1" x14ac:dyDescent="0.15">
      <c r="A9" s="57" t="s">
        <v>62</v>
      </c>
      <c r="B9" s="51">
        <v>21</v>
      </c>
      <c r="C9" s="58" t="s">
        <v>62</v>
      </c>
      <c r="D9" s="53"/>
      <c r="E9" s="54">
        <v>1966046</v>
      </c>
      <c r="F9" s="55">
        <v>5335633</v>
      </c>
      <c r="G9" s="56">
        <v>1032472.1</v>
      </c>
      <c r="H9" s="55">
        <v>8334151.0999999996</v>
      </c>
      <c r="I9" s="55">
        <v>1238616</v>
      </c>
      <c r="J9" s="55">
        <v>9572767.0999999996</v>
      </c>
      <c r="K9" s="55">
        <v>17758964</v>
      </c>
      <c r="L9" s="55">
        <v>610573</v>
      </c>
      <c r="M9" s="55">
        <v>18369537</v>
      </c>
      <c r="N9" s="55">
        <v>3037007</v>
      </c>
      <c r="O9" s="55">
        <v>21406544</v>
      </c>
      <c r="P9" s="55">
        <v>30979311.100000001</v>
      </c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6.5" customHeight="1" x14ac:dyDescent="0.15">
      <c r="A10" s="59" t="s">
        <v>62</v>
      </c>
      <c r="B10" s="60">
        <v>22</v>
      </c>
      <c r="C10" s="61" t="s">
        <v>62</v>
      </c>
      <c r="D10" s="62"/>
      <c r="E10" s="63">
        <v>1930793</v>
      </c>
      <c r="F10" s="64">
        <v>4699150</v>
      </c>
      <c r="G10" s="64">
        <v>1071674</v>
      </c>
      <c r="H10" s="64">
        <v>7701616</v>
      </c>
      <c r="I10" s="64">
        <v>1349425</v>
      </c>
      <c r="J10" s="64">
        <v>9051041</v>
      </c>
      <c r="K10" s="64">
        <v>18071463</v>
      </c>
      <c r="L10" s="64">
        <v>446995</v>
      </c>
      <c r="M10" s="64">
        <v>18518458</v>
      </c>
      <c r="N10" s="64">
        <v>3363768</v>
      </c>
      <c r="O10" s="64">
        <v>21882226</v>
      </c>
      <c r="P10" s="63">
        <v>30933267</v>
      </c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</row>
    <row r="11" spans="1:38" ht="16.5" customHeight="1" x14ac:dyDescent="0.15">
      <c r="A11" s="57" t="s">
        <v>467</v>
      </c>
      <c r="B11" s="51">
        <v>10</v>
      </c>
      <c r="C11" s="65" t="s">
        <v>63</v>
      </c>
      <c r="D11" s="53"/>
      <c r="E11" s="54">
        <v>104892</v>
      </c>
      <c r="F11" s="55">
        <v>582487</v>
      </c>
      <c r="G11" s="56">
        <v>72918</v>
      </c>
      <c r="H11" s="55">
        <v>760297</v>
      </c>
      <c r="I11" s="55">
        <v>82255</v>
      </c>
      <c r="J11" s="55">
        <v>842552</v>
      </c>
      <c r="K11" s="55">
        <v>1510243</v>
      </c>
      <c r="L11" s="55">
        <v>61988</v>
      </c>
      <c r="M11" s="55">
        <v>1572231</v>
      </c>
      <c r="N11" s="55">
        <v>221855</v>
      </c>
      <c r="O11" s="55">
        <v>1794086</v>
      </c>
      <c r="P11" s="55">
        <v>2636638</v>
      </c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</row>
    <row r="12" spans="1:38" ht="16.5" customHeight="1" x14ac:dyDescent="0.15">
      <c r="A12" s="57" t="s">
        <v>62</v>
      </c>
      <c r="B12" s="51">
        <v>11</v>
      </c>
      <c r="C12" s="58" t="s">
        <v>62</v>
      </c>
      <c r="D12" s="53"/>
      <c r="E12" s="54">
        <v>166639</v>
      </c>
      <c r="F12" s="55">
        <v>477777</v>
      </c>
      <c r="G12" s="56">
        <v>91238.099999999991</v>
      </c>
      <c r="H12" s="55">
        <v>735654.1</v>
      </c>
      <c r="I12" s="55">
        <v>80512</v>
      </c>
      <c r="J12" s="55">
        <v>816166.1</v>
      </c>
      <c r="K12" s="55">
        <v>1754472</v>
      </c>
      <c r="L12" s="55">
        <v>59539</v>
      </c>
      <c r="M12" s="55">
        <v>1814011</v>
      </c>
      <c r="N12" s="55">
        <v>273858</v>
      </c>
      <c r="O12" s="55">
        <v>2087869</v>
      </c>
      <c r="P12" s="55">
        <v>2904035.1</v>
      </c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</row>
    <row r="13" spans="1:38" ht="16.5" customHeight="1" x14ac:dyDescent="0.15">
      <c r="A13" s="66" t="s">
        <v>62</v>
      </c>
      <c r="B13" s="67">
        <v>12</v>
      </c>
      <c r="C13" s="68" t="s">
        <v>62</v>
      </c>
      <c r="D13" s="69"/>
      <c r="E13" s="70">
        <v>253670</v>
      </c>
      <c r="F13" s="71">
        <v>489298</v>
      </c>
      <c r="G13" s="72">
        <v>103298</v>
      </c>
      <c r="H13" s="71">
        <v>846266</v>
      </c>
      <c r="I13" s="71">
        <v>82562</v>
      </c>
      <c r="J13" s="71">
        <v>928828</v>
      </c>
      <c r="K13" s="71">
        <v>1565368</v>
      </c>
      <c r="L13" s="71">
        <v>46408</v>
      </c>
      <c r="M13" s="71">
        <v>1611776</v>
      </c>
      <c r="N13" s="71">
        <v>244820</v>
      </c>
      <c r="O13" s="71">
        <v>1856596</v>
      </c>
      <c r="P13" s="71">
        <v>2785424</v>
      </c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</row>
    <row r="14" spans="1:38" ht="16.5" customHeight="1" x14ac:dyDescent="0.15">
      <c r="A14" s="73" t="s">
        <v>64</v>
      </c>
      <c r="B14" s="74">
        <v>1</v>
      </c>
      <c r="C14" s="75" t="s">
        <v>1</v>
      </c>
      <c r="D14" s="76"/>
      <c r="E14" s="77">
        <v>199559</v>
      </c>
      <c r="F14" s="78">
        <v>295219</v>
      </c>
      <c r="G14" s="79">
        <v>59270</v>
      </c>
      <c r="H14" s="78">
        <v>554048</v>
      </c>
      <c r="I14" s="78">
        <v>71719</v>
      </c>
      <c r="J14" s="78">
        <v>625767</v>
      </c>
      <c r="K14" s="78">
        <v>1511805</v>
      </c>
      <c r="L14" s="78">
        <v>35424</v>
      </c>
      <c r="M14" s="78">
        <v>1547229</v>
      </c>
      <c r="N14" s="78">
        <v>240183</v>
      </c>
      <c r="O14" s="78">
        <v>1787412</v>
      </c>
      <c r="P14" s="78">
        <v>2413179</v>
      </c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</row>
    <row r="15" spans="1:38" ht="16.5" customHeight="1" x14ac:dyDescent="0.15">
      <c r="A15" s="57" t="s">
        <v>62</v>
      </c>
      <c r="B15" s="51">
        <v>2</v>
      </c>
      <c r="C15" s="58" t="s">
        <v>62</v>
      </c>
      <c r="D15" s="53"/>
      <c r="E15" s="54">
        <v>138130</v>
      </c>
      <c r="F15" s="55">
        <v>441610.3</v>
      </c>
      <c r="G15" s="56">
        <v>93557.6</v>
      </c>
      <c r="H15" s="55">
        <v>673297.9</v>
      </c>
      <c r="I15" s="55">
        <v>80152</v>
      </c>
      <c r="J15" s="55">
        <v>753449.9</v>
      </c>
      <c r="K15" s="55">
        <v>1508929</v>
      </c>
      <c r="L15" s="55">
        <v>47233</v>
      </c>
      <c r="M15" s="55">
        <v>1556162</v>
      </c>
      <c r="N15" s="55">
        <v>227941</v>
      </c>
      <c r="O15" s="55">
        <v>1784103</v>
      </c>
      <c r="P15" s="55">
        <v>2537552.9</v>
      </c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</row>
    <row r="16" spans="1:38" ht="16.5" customHeight="1" x14ac:dyDescent="0.15">
      <c r="A16" s="66" t="s">
        <v>62</v>
      </c>
      <c r="B16" s="67">
        <v>3</v>
      </c>
      <c r="C16" s="68" t="s">
        <v>62</v>
      </c>
      <c r="D16" s="69"/>
      <c r="E16" s="70">
        <v>168574</v>
      </c>
      <c r="F16" s="71">
        <v>382515</v>
      </c>
      <c r="G16" s="72">
        <v>114576</v>
      </c>
      <c r="H16" s="71">
        <v>665665</v>
      </c>
      <c r="I16" s="71">
        <v>99255</v>
      </c>
      <c r="J16" s="71">
        <v>764920</v>
      </c>
      <c r="K16" s="71">
        <v>1801451</v>
      </c>
      <c r="L16" s="71">
        <v>45759</v>
      </c>
      <c r="M16" s="71">
        <v>1847210</v>
      </c>
      <c r="N16" s="71">
        <v>309177</v>
      </c>
      <c r="O16" s="71">
        <v>2156387</v>
      </c>
      <c r="P16" s="71">
        <v>2921307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</row>
    <row r="17" spans="1:38" ht="16.5" customHeight="1" x14ac:dyDescent="0.15">
      <c r="A17" s="73" t="s">
        <v>64</v>
      </c>
      <c r="B17" s="74">
        <v>4</v>
      </c>
      <c r="C17" s="75" t="s">
        <v>1</v>
      </c>
      <c r="D17" s="76"/>
      <c r="E17" s="77">
        <v>104277</v>
      </c>
      <c r="F17" s="78">
        <v>330371</v>
      </c>
      <c r="G17" s="79">
        <v>95190</v>
      </c>
      <c r="H17" s="78">
        <v>529838</v>
      </c>
      <c r="I17" s="78">
        <v>91005</v>
      </c>
      <c r="J17" s="78">
        <v>620843</v>
      </c>
      <c r="K17" s="78">
        <v>1599226</v>
      </c>
      <c r="L17" s="78">
        <v>30665</v>
      </c>
      <c r="M17" s="78">
        <v>1629891</v>
      </c>
      <c r="N17" s="78">
        <v>267394</v>
      </c>
      <c r="O17" s="78">
        <v>1897285</v>
      </c>
      <c r="P17" s="78">
        <v>2518128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</row>
    <row r="18" spans="1:38" ht="16.5" customHeight="1" x14ac:dyDescent="0.15">
      <c r="A18" s="57" t="s">
        <v>62</v>
      </c>
      <c r="B18" s="51">
        <v>5</v>
      </c>
      <c r="C18" s="58" t="s">
        <v>62</v>
      </c>
      <c r="D18" s="53"/>
      <c r="E18" s="54">
        <v>169851</v>
      </c>
      <c r="F18" s="55">
        <v>390354</v>
      </c>
      <c r="G18" s="56">
        <v>91046</v>
      </c>
      <c r="H18" s="55">
        <v>651251</v>
      </c>
      <c r="I18" s="55">
        <v>99507</v>
      </c>
      <c r="J18" s="55">
        <v>750758</v>
      </c>
      <c r="K18" s="55">
        <v>1460467</v>
      </c>
      <c r="L18" s="55">
        <v>29271</v>
      </c>
      <c r="M18" s="55">
        <v>1489738</v>
      </c>
      <c r="N18" s="55">
        <v>215251</v>
      </c>
      <c r="O18" s="55">
        <v>1704989</v>
      </c>
      <c r="P18" s="55">
        <v>2455747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</row>
    <row r="19" spans="1:38" ht="16.5" customHeight="1" x14ac:dyDescent="0.15">
      <c r="A19" s="57" t="s">
        <v>62</v>
      </c>
      <c r="B19" s="51">
        <v>6</v>
      </c>
      <c r="C19" s="58" t="s">
        <v>62</v>
      </c>
      <c r="D19" s="53"/>
      <c r="E19" s="141">
        <v>161530</v>
      </c>
      <c r="F19" s="55">
        <v>424016</v>
      </c>
      <c r="G19" s="56">
        <v>95369</v>
      </c>
      <c r="H19" s="55">
        <v>680915</v>
      </c>
      <c r="I19" s="55">
        <v>104132</v>
      </c>
      <c r="J19" s="55">
        <v>785047</v>
      </c>
      <c r="K19" s="55">
        <v>1447472</v>
      </c>
      <c r="L19" s="55">
        <v>31767</v>
      </c>
      <c r="M19" s="55">
        <v>1479239</v>
      </c>
      <c r="N19" s="55">
        <v>263571</v>
      </c>
      <c r="O19" s="55">
        <v>1742810</v>
      </c>
      <c r="P19" s="55">
        <v>2527857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</row>
    <row r="20" spans="1:38" ht="16.5" customHeight="1" x14ac:dyDescent="0.15">
      <c r="A20" s="57" t="s">
        <v>62</v>
      </c>
      <c r="B20" s="51">
        <v>7</v>
      </c>
      <c r="C20" s="58" t="s">
        <v>62</v>
      </c>
      <c r="D20" s="53"/>
      <c r="E20" s="83">
        <v>119342</v>
      </c>
      <c r="F20" s="55">
        <v>321451</v>
      </c>
      <c r="G20" s="56">
        <v>89572</v>
      </c>
      <c r="H20" s="55">
        <v>530365</v>
      </c>
      <c r="I20" s="55">
        <v>64125</v>
      </c>
      <c r="J20" s="55">
        <v>606056</v>
      </c>
      <c r="K20" s="55">
        <v>1074243</v>
      </c>
      <c r="L20" s="55">
        <v>16124</v>
      </c>
      <c r="M20" s="55">
        <v>1090367</v>
      </c>
      <c r="N20" s="55">
        <v>214444</v>
      </c>
      <c r="O20" s="55">
        <v>1304811</v>
      </c>
      <c r="P20" s="55">
        <v>1910867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</row>
    <row r="21" spans="1:38" ht="16.5" customHeight="1" x14ac:dyDescent="0.15">
      <c r="A21" s="80"/>
      <c r="B21" s="51">
        <v>8</v>
      </c>
      <c r="C21" s="81"/>
      <c r="D21" s="53"/>
      <c r="E21" s="83">
        <v>146936</v>
      </c>
      <c r="F21" s="82">
        <v>378320</v>
      </c>
      <c r="G21" s="82">
        <v>89572</v>
      </c>
      <c r="H21" s="82">
        <f t="shared" ref="H21:H30" si="0">SUM(E21:G21)</f>
        <v>614828</v>
      </c>
      <c r="I21" s="82">
        <v>75704</v>
      </c>
      <c r="J21" s="82">
        <f t="shared" ref="J21:J30" si="1">H21+I21</f>
        <v>690532</v>
      </c>
      <c r="K21" s="82">
        <v>1222994</v>
      </c>
      <c r="L21" s="82">
        <v>24184</v>
      </c>
      <c r="M21" s="82">
        <f t="shared" ref="M21:M30" si="2">K21+L21</f>
        <v>1247178</v>
      </c>
      <c r="N21" s="82">
        <v>251221</v>
      </c>
      <c r="O21" s="82">
        <f t="shared" ref="O21:O30" si="3">M21+N21</f>
        <v>1498399</v>
      </c>
      <c r="P21" s="55">
        <f t="shared" ref="P21:P30" si="4">J21+O21</f>
        <v>2188931</v>
      </c>
      <c r="Q21" s="34"/>
      <c r="R21" s="142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</row>
    <row r="22" spans="1:38" ht="16.5" customHeight="1" x14ac:dyDescent="0.15">
      <c r="A22" s="80"/>
      <c r="B22" s="51">
        <v>9</v>
      </c>
      <c r="C22" s="81"/>
      <c r="D22" s="53"/>
      <c r="E22" s="83">
        <v>173889</v>
      </c>
      <c r="F22" s="82">
        <v>402132</v>
      </c>
      <c r="G22" s="82">
        <v>94023</v>
      </c>
      <c r="H22" s="82">
        <f t="shared" si="0"/>
        <v>670044</v>
      </c>
      <c r="I22" s="82">
        <v>61531</v>
      </c>
      <c r="J22" s="82">
        <f t="shared" si="1"/>
        <v>731575</v>
      </c>
      <c r="K22" s="82">
        <v>1464351</v>
      </c>
      <c r="L22" s="82">
        <v>56845</v>
      </c>
      <c r="M22" s="82">
        <f t="shared" si="2"/>
        <v>1521196</v>
      </c>
      <c r="N22" s="82">
        <v>304366</v>
      </c>
      <c r="O22" s="82">
        <f t="shared" si="3"/>
        <v>1825562</v>
      </c>
      <c r="P22" s="55">
        <f t="shared" si="4"/>
        <v>2557137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</row>
    <row r="23" spans="1:38" ht="16.5" customHeight="1" x14ac:dyDescent="0.15">
      <c r="A23" s="80"/>
      <c r="B23" s="51">
        <v>10</v>
      </c>
      <c r="C23" s="85"/>
      <c r="D23" s="53"/>
      <c r="E23" s="86">
        <v>154152</v>
      </c>
      <c r="F23" s="55">
        <v>406465</v>
      </c>
      <c r="G23" s="55">
        <v>74257</v>
      </c>
      <c r="H23" s="55">
        <f t="shared" si="0"/>
        <v>634874</v>
      </c>
      <c r="I23" s="55">
        <v>70305</v>
      </c>
      <c r="J23" s="55">
        <f t="shared" si="1"/>
        <v>705179</v>
      </c>
      <c r="K23" s="55">
        <v>1419643</v>
      </c>
      <c r="L23" s="55">
        <v>52624</v>
      </c>
      <c r="M23" s="55">
        <f t="shared" si="2"/>
        <v>1472267</v>
      </c>
      <c r="N23" s="55">
        <v>328227</v>
      </c>
      <c r="O23" s="55">
        <f t="shared" si="3"/>
        <v>1800494</v>
      </c>
      <c r="P23" s="55">
        <f t="shared" si="4"/>
        <v>2505673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</row>
    <row r="24" spans="1:38" ht="16.5" customHeight="1" x14ac:dyDescent="0.15">
      <c r="A24" s="80"/>
      <c r="B24" s="51">
        <v>11</v>
      </c>
      <c r="C24" s="85"/>
      <c r="D24" s="53"/>
      <c r="E24" s="56">
        <v>161706</v>
      </c>
      <c r="F24" s="55">
        <v>439381</v>
      </c>
      <c r="G24" s="55">
        <v>88123</v>
      </c>
      <c r="H24" s="55">
        <f t="shared" si="0"/>
        <v>689210</v>
      </c>
      <c r="I24" s="55">
        <v>68132</v>
      </c>
      <c r="J24" s="55">
        <f t="shared" si="1"/>
        <v>757342</v>
      </c>
      <c r="K24" s="55">
        <v>1780441</v>
      </c>
      <c r="L24" s="55">
        <v>57841</v>
      </c>
      <c r="M24" s="55">
        <f t="shared" si="2"/>
        <v>1838282</v>
      </c>
      <c r="N24" s="55">
        <v>421541</v>
      </c>
      <c r="O24" s="55">
        <f t="shared" si="3"/>
        <v>2259823</v>
      </c>
      <c r="P24" s="55">
        <f t="shared" si="4"/>
        <v>3017165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</row>
    <row r="25" spans="1:38" ht="16.5" customHeight="1" x14ac:dyDescent="0.15">
      <c r="A25" s="87"/>
      <c r="B25" s="67">
        <v>12</v>
      </c>
      <c r="C25" s="143"/>
      <c r="D25" s="69"/>
      <c r="E25" s="72">
        <v>232847</v>
      </c>
      <c r="F25" s="71">
        <v>487316</v>
      </c>
      <c r="G25" s="71">
        <v>87118</v>
      </c>
      <c r="H25" s="71">
        <f t="shared" si="0"/>
        <v>807281</v>
      </c>
      <c r="I25" s="71">
        <v>53743</v>
      </c>
      <c r="J25" s="71">
        <f t="shared" si="1"/>
        <v>861024</v>
      </c>
      <c r="K25" s="71">
        <v>1588452</v>
      </c>
      <c r="L25" s="71">
        <v>19258</v>
      </c>
      <c r="M25" s="71">
        <f t="shared" si="2"/>
        <v>1607710</v>
      </c>
      <c r="N25" s="71">
        <v>320452</v>
      </c>
      <c r="O25" s="71">
        <f t="shared" si="3"/>
        <v>1928162</v>
      </c>
      <c r="P25" s="71">
        <f t="shared" si="4"/>
        <v>2789186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</row>
    <row r="26" spans="1:38" ht="16.5" customHeight="1" x14ac:dyDescent="0.15">
      <c r="A26" s="80" t="s">
        <v>65</v>
      </c>
      <c r="B26" s="51">
        <v>1</v>
      </c>
      <c r="C26" s="144" t="s">
        <v>63</v>
      </c>
      <c r="D26" s="53"/>
      <c r="E26" s="56">
        <v>174243</v>
      </c>
      <c r="F26" s="55">
        <v>337225</v>
      </c>
      <c r="G26" s="55">
        <v>75613</v>
      </c>
      <c r="H26" s="55">
        <f t="shared" si="0"/>
        <v>587081</v>
      </c>
      <c r="I26" s="55">
        <v>52885</v>
      </c>
      <c r="J26" s="55">
        <f t="shared" si="1"/>
        <v>639966</v>
      </c>
      <c r="K26" s="55">
        <v>1740802</v>
      </c>
      <c r="L26" s="55">
        <v>28241</v>
      </c>
      <c r="M26" s="55">
        <f t="shared" si="2"/>
        <v>1769043</v>
      </c>
      <c r="N26" s="55">
        <v>440693</v>
      </c>
      <c r="O26" s="55">
        <f t="shared" si="3"/>
        <v>2209736</v>
      </c>
      <c r="P26" s="55">
        <f t="shared" si="4"/>
        <v>2849702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</row>
    <row r="27" spans="1:38" x14ac:dyDescent="0.15">
      <c r="A27" s="80"/>
      <c r="B27" s="51">
        <v>2</v>
      </c>
      <c r="C27" s="91"/>
      <c r="D27" s="53"/>
      <c r="E27" s="56">
        <v>143318</v>
      </c>
      <c r="F27" s="55">
        <v>463878</v>
      </c>
      <c r="G27" s="55">
        <v>62538</v>
      </c>
      <c r="H27" s="55">
        <f t="shared" si="0"/>
        <v>669734</v>
      </c>
      <c r="I27" s="55">
        <v>43461</v>
      </c>
      <c r="J27" s="55">
        <f t="shared" si="1"/>
        <v>713195</v>
      </c>
      <c r="K27" s="55">
        <v>1559998</v>
      </c>
      <c r="L27" s="55">
        <v>47943</v>
      </c>
      <c r="M27" s="55">
        <f t="shared" si="2"/>
        <v>1607941</v>
      </c>
      <c r="N27" s="55">
        <v>372681</v>
      </c>
      <c r="O27" s="55">
        <f t="shared" si="3"/>
        <v>1980622</v>
      </c>
      <c r="P27" s="55">
        <f t="shared" si="4"/>
        <v>2693817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38" x14ac:dyDescent="0.15">
      <c r="A28" s="80"/>
      <c r="B28" s="51">
        <v>3</v>
      </c>
      <c r="C28" s="91"/>
      <c r="D28" s="53"/>
      <c r="E28" s="56">
        <v>151269</v>
      </c>
      <c r="F28" s="55">
        <v>447377</v>
      </c>
      <c r="G28" s="55">
        <v>68845</v>
      </c>
      <c r="H28" s="55">
        <f t="shared" si="0"/>
        <v>667491</v>
      </c>
      <c r="I28" s="55">
        <v>64761</v>
      </c>
      <c r="J28" s="55">
        <f t="shared" si="1"/>
        <v>732252</v>
      </c>
      <c r="K28" s="55">
        <v>1560039</v>
      </c>
      <c r="L28" s="55">
        <v>40638</v>
      </c>
      <c r="M28" s="55">
        <f t="shared" si="2"/>
        <v>1600677</v>
      </c>
      <c r="N28" s="55">
        <v>292350</v>
      </c>
      <c r="O28" s="55">
        <f t="shared" si="3"/>
        <v>1893027</v>
      </c>
      <c r="P28" s="56">
        <f t="shared" si="4"/>
        <v>2625279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</row>
    <row r="29" spans="1:38" x14ac:dyDescent="0.15">
      <c r="A29" s="80"/>
      <c r="B29" s="51">
        <v>4</v>
      </c>
      <c r="C29" s="91"/>
      <c r="D29" s="53"/>
      <c r="E29" s="56">
        <v>142143</v>
      </c>
      <c r="F29" s="55">
        <v>470630</v>
      </c>
      <c r="G29" s="55">
        <v>70272</v>
      </c>
      <c r="H29" s="55">
        <f t="shared" si="0"/>
        <v>683045</v>
      </c>
      <c r="I29" s="55">
        <v>64203</v>
      </c>
      <c r="J29" s="55">
        <f t="shared" si="1"/>
        <v>747248</v>
      </c>
      <c r="K29" s="55">
        <v>1537512</v>
      </c>
      <c r="L29" s="55">
        <v>50127</v>
      </c>
      <c r="M29" s="55">
        <f t="shared" si="2"/>
        <v>1587639</v>
      </c>
      <c r="N29" s="55">
        <v>362690</v>
      </c>
      <c r="O29" s="55">
        <f t="shared" si="3"/>
        <v>1950329</v>
      </c>
      <c r="P29" s="56">
        <f t="shared" si="4"/>
        <v>2697577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</row>
    <row r="30" spans="1:38" x14ac:dyDescent="0.15">
      <c r="A30" s="94"/>
      <c r="B30" s="60">
        <v>5</v>
      </c>
      <c r="C30" s="95"/>
      <c r="D30" s="62"/>
      <c r="E30" s="63">
        <v>142580</v>
      </c>
      <c r="F30" s="64">
        <v>408101</v>
      </c>
      <c r="G30" s="64">
        <v>70078</v>
      </c>
      <c r="H30" s="64">
        <f t="shared" si="0"/>
        <v>620759</v>
      </c>
      <c r="I30" s="64">
        <v>81593</v>
      </c>
      <c r="J30" s="64">
        <f t="shared" si="1"/>
        <v>702352</v>
      </c>
      <c r="K30" s="64">
        <v>1639093</v>
      </c>
      <c r="L30" s="64">
        <v>42083</v>
      </c>
      <c r="M30" s="64">
        <f t="shared" si="2"/>
        <v>1681176</v>
      </c>
      <c r="N30" s="64">
        <v>357171</v>
      </c>
      <c r="O30" s="64">
        <f t="shared" si="3"/>
        <v>2038347</v>
      </c>
      <c r="P30" s="64">
        <f t="shared" si="4"/>
        <v>2740699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</row>
    <row r="31" spans="1:38" x14ac:dyDescent="0.15">
      <c r="A31" s="97"/>
      <c r="B31" s="97"/>
      <c r="C31" s="98" t="s">
        <v>73</v>
      </c>
      <c r="D31" s="99" t="s">
        <v>74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</row>
    <row r="32" spans="1:38" x14ac:dyDescent="0.15"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</row>
    <row r="33" spans="4:38" x14ac:dyDescent="0.15">
      <c r="D33" s="145"/>
      <c r="E33" s="101"/>
      <c r="F33" s="101"/>
      <c r="G33" s="101"/>
      <c r="H33" s="146"/>
      <c r="I33" s="101"/>
      <c r="J33" s="146"/>
      <c r="K33" s="101"/>
      <c r="L33" s="101"/>
      <c r="M33" s="146"/>
      <c r="N33" s="101"/>
      <c r="O33" s="123"/>
      <c r="P33" s="145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</row>
    <row r="34" spans="4:38" x14ac:dyDescent="0.15">
      <c r="E34" s="147"/>
      <c r="F34" s="103"/>
      <c r="G34" s="103"/>
      <c r="H34" s="34"/>
      <c r="I34" s="102"/>
      <c r="J34" s="34"/>
      <c r="K34" s="148"/>
      <c r="L34" s="102"/>
      <c r="M34" s="34"/>
      <c r="N34" s="102"/>
      <c r="O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</row>
    <row r="35" spans="4:38" x14ac:dyDescent="0.15">
      <c r="E35" s="147"/>
      <c r="F35" s="103"/>
      <c r="G35" s="103"/>
      <c r="H35" s="34"/>
      <c r="I35" s="102"/>
      <c r="J35" s="34"/>
      <c r="K35" s="148"/>
      <c r="L35" s="102"/>
      <c r="M35" s="34"/>
      <c r="N35" s="102"/>
      <c r="O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4:38" x14ac:dyDescent="0.15">
      <c r="E36" s="147"/>
      <c r="F36" s="103"/>
      <c r="G36" s="103"/>
      <c r="H36" s="34"/>
      <c r="I36" s="102"/>
      <c r="J36" s="34"/>
      <c r="K36" s="148"/>
      <c r="L36" s="102"/>
      <c r="M36" s="34"/>
      <c r="N36" s="102"/>
      <c r="O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</row>
    <row r="37" spans="4:38" x14ac:dyDescent="0.15">
      <c r="E37" s="147"/>
      <c r="F37" s="103"/>
      <c r="G37" s="103"/>
      <c r="H37" s="34"/>
      <c r="I37" s="102"/>
      <c r="J37" s="34"/>
      <c r="K37" s="148"/>
      <c r="L37" s="102"/>
      <c r="M37" s="34"/>
      <c r="N37" s="102"/>
      <c r="O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</row>
    <row r="38" spans="4:38" x14ac:dyDescent="0.15">
      <c r="E38" s="147"/>
      <c r="F38" s="103"/>
      <c r="G38" s="103"/>
      <c r="H38" s="34"/>
      <c r="I38" s="102"/>
      <c r="J38" s="34"/>
      <c r="K38" s="102"/>
      <c r="L38" s="102"/>
      <c r="M38" s="34"/>
      <c r="N38" s="102"/>
      <c r="O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</row>
    <row r="39" spans="4:38" x14ac:dyDescent="0.15">
      <c r="E39" s="147"/>
      <c r="F39" s="103"/>
      <c r="G39" s="103"/>
      <c r="H39" s="34"/>
      <c r="I39" s="102"/>
      <c r="J39" s="34"/>
      <c r="K39" s="102"/>
      <c r="L39" s="149"/>
      <c r="M39" s="34"/>
      <c r="N39" s="102"/>
      <c r="O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</row>
    <row r="40" spans="4:38" x14ac:dyDescent="0.15">
      <c r="E40" s="147"/>
      <c r="F40" s="103"/>
      <c r="G40" s="103"/>
      <c r="H40" s="34"/>
      <c r="I40" s="102"/>
      <c r="J40" s="34"/>
      <c r="K40" s="102"/>
      <c r="L40" s="149"/>
      <c r="M40" s="34"/>
      <c r="N40" s="102"/>
      <c r="O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</row>
    <row r="41" spans="4:38" x14ac:dyDescent="0.15">
      <c r="E41" s="147"/>
      <c r="F41" s="103"/>
      <c r="G41" s="103"/>
      <c r="H41" s="34"/>
      <c r="I41" s="102"/>
      <c r="J41" s="34"/>
      <c r="K41" s="34"/>
      <c r="L41" s="34"/>
      <c r="M41" s="34"/>
      <c r="N41" s="102"/>
      <c r="O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</row>
    <row r="42" spans="4:38" x14ac:dyDescent="0.15">
      <c r="E42" s="149"/>
      <c r="F42" s="103"/>
      <c r="G42" s="103"/>
      <c r="H42" s="34"/>
      <c r="I42" s="102"/>
      <c r="J42" s="34"/>
      <c r="K42" s="34"/>
      <c r="L42" s="34"/>
      <c r="M42" s="34"/>
      <c r="N42" s="102"/>
      <c r="O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</row>
    <row r="43" spans="4:38" x14ac:dyDescent="0.15">
      <c r="E43" s="149"/>
      <c r="F43" s="103"/>
      <c r="G43" s="103"/>
      <c r="H43" s="34"/>
      <c r="I43" s="102"/>
      <c r="J43" s="34"/>
      <c r="K43" s="34"/>
      <c r="L43" s="34"/>
      <c r="M43" s="34"/>
      <c r="N43" s="34"/>
      <c r="O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</row>
    <row r="44" spans="4:38" x14ac:dyDescent="0.15">
      <c r="E44" s="149"/>
      <c r="F44" s="103"/>
      <c r="G44" s="103"/>
      <c r="H44" s="34"/>
      <c r="I44" s="102"/>
      <c r="J44" s="34"/>
      <c r="K44" s="34"/>
      <c r="L44" s="34"/>
      <c r="M44" s="34"/>
      <c r="N44" s="34"/>
      <c r="O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</row>
    <row r="45" spans="4:38" x14ac:dyDescent="0.15">
      <c r="E45" s="149"/>
      <c r="F45" s="103"/>
      <c r="G45" s="103"/>
      <c r="H45" s="34"/>
      <c r="I45" s="102"/>
      <c r="J45" s="34"/>
      <c r="K45" s="34"/>
      <c r="L45" s="34"/>
      <c r="M45" s="34"/>
      <c r="N45" s="34"/>
      <c r="O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</row>
    <row r="46" spans="4:38" x14ac:dyDescent="0.15">
      <c r="E46" s="149"/>
      <c r="F46" s="34"/>
      <c r="G46" s="103"/>
      <c r="H46" s="34"/>
      <c r="I46" s="149"/>
      <c r="J46" s="34"/>
      <c r="K46" s="34"/>
      <c r="L46" s="34"/>
      <c r="M46" s="34"/>
      <c r="N46" s="34"/>
      <c r="O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</row>
    <row r="47" spans="4:38" x14ac:dyDescent="0.15">
      <c r="E47" s="149"/>
      <c r="F47" s="34"/>
      <c r="G47" s="103"/>
      <c r="H47" s="34"/>
      <c r="I47" s="149"/>
      <c r="J47" s="34"/>
      <c r="K47" s="34"/>
      <c r="L47" s="34"/>
      <c r="M47" s="34"/>
      <c r="N47" s="34"/>
      <c r="O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</row>
    <row r="48" spans="4:38" x14ac:dyDescent="0.15">
      <c r="E48" s="34"/>
      <c r="F48" s="34"/>
      <c r="G48" s="103"/>
      <c r="H48" s="34"/>
      <c r="I48" s="149"/>
      <c r="J48" s="34"/>
      <c r="K48" s="34"/>
      <c r="L48" s="34"/>
      <c r="M48" s="34"/>
      <c r="N48" s="34"/>
      <c r="O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</row>
    <row r="49" spans="5:15" x14ac:dyDescent="0.15">
      <c r="E49" s="34"/>
      <c r="F49" s="34"/>
      <c r="G49" s="34"/>
      <c r="H49" s="34"/>
      <c r="I49" s="149"/>
      <c r="J49" s="34"/>
      <c r="K49" s="34"/>
      <c r="L49" s="34"/>
      <c r="M49" s="34"/>
      <c r="N49" s="34"/>
      <c r="O49" s="34"/>
    </row>
    <row r="50" spans="5:15" x14ac:dyDescent="0.15">
      <c r="E50" s="34"/>
      <c r="F50" s="34"/>
      <c r="G50" s="34"/>
      <c r="H50" s="34"/>
      <c r="I50" s="102"/>
      <c r="J50" s="34"/>
      <c r="K50" s="34"/>
      <c r="L50" s="34"/>
      <c r="M50" s="34"/>
      <c r="N50" s="34"/>
      <c r="O50" s="34"/>
    </row>
    <row r="51" spans="5:15" x14ac:dyDescent="0.15">
      <c r="E51" s="34"/>
      <c r="F51" s="34"/>
      <c r="G51" s="34"/>
      <c r="H51" s="34"/>
      <c r="I51" s="149"/>
      <c r="J51" s="34"/>
      <c r="K51" s="34"/>
      <c r="L51" s="34"/>
      <c r="M51" s="34"/>
      <c r="N51" s="34"/>
      <c r="O51" s="34"/>
    </row>
    <row r="52" spans="5:15" x14ac:dyDescent="0.15">
      <c r="E52" s="34"/>
      <c r="F52" s="34"/>
      <c r="G52" s="34"/>
      <c r="H52" s="34"/>
      <c r="I52" s="149"/>
      <c r="J52" s="34"/>
      <c r="K52" s="34"/>
      <c r="L52" s="34"/>
      <c r="M52" s="34"/>
      <c r="N52" s="34"/>
      <c r="O52" s="34"/>
    </row>
    <row r="53" spans="5:15" x14ac:dyDescent="0.15">
      <c r="E53" s="34"/>
      <c r="F53" s="34"/>
      <c r="G53" s="34"/>
      <c r="H53" s="34"/>
      <c r="I53" s="149"/>
      <c r="J53" s="34"/>
      <c r="K53" s="34"/>
      <c r="L53" s="34"/>
      <c r="M53" s="34"/>
      <c r="N53" s="34"/>
      <c r="O53" s="34"/>
    </row>
    <row r="54" spans="5:15" x14ac:dyDescent="0.15">
      <c r="E54" s="34"/>
      <c r="F54" s="34"/>
      <c r="G54" s="34"/>
      <c r="H54" s="34"/>
      <c r="I54" s="102"/>
      <c r="J54" s="34"/>
      <c r="K54" s="34"/>
      <c r="L54" s="34"/>
      <c r="M54" s="34"/>
      <c r="N54" s="34"/>
      <c r="O54" s="34"/>
    </row>
    <row r="55" spans="5:15" x14ac:dyDescent="0.15">
      <c r="E55" s="34"/>
      <c r="F55" s="34"/>
      <c r="G55" s="34"/>
      <c r="H55" s="34"/>
      <c r="I55" s="102"/>
      <c r="J55" s="34"/>
      <c r="K55" s="34"/>
      <c r="L55" s="34"/>
      <c r="M55" s="34"/>
      <c r="N55" s="34"/>
      <c r="O55" s="34"/>
    </row>
    <row r="56" spans="5:15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3.5" x14ac:dyDescent="0.15"/>
  <cols>
    <col min="1" max="1" width="4.375" style="35" customWidth="1"/>
    <col min="2" max="2" width="3.125" style="35" customWidth="1"/>
    <col min="3" max="3" width="2.625" style="35" customWidth="1"/>
    <col min="4" max="4" width="8.75" style="35" customWidth="1"/>
    <col min="5" max="10" width="9.375" style="35" customWidth="1"/>
    <col min="11" max="11" width="10.625" style="35" customWidth="1"/>
    <col min="12" max="12" width="8.75" style="35" customWidth="1"/>
    <col min="13" max="13" width="10.625" style="35" customWidth="1"/>
    <col min="14" max="14" width="9.375" style="35" customWidth="1"/>
    <col min="15" max="15" width="10.625" style="35" customWidth="1"/>
    <col min="16" max="16" width="11.125" style="35" customWidth="1"/>
    <col min="17" max="16384" width="9" style="35"/>
  </cols>
  <sheetData>
    <row r="1" spans="1:17" s="19" customFormat="1" ht="19.5" customHeight="1" x14ac:dyDescent="0.15">
      <c r="A1" s="18"/>
      <c r="C1" s="20"/>
    </row>
    <row r="2" spans="1:17" s="25" customFormat="1" ht="15" customHeight="1" x14ac:dyDescent="0.15">
      <c r="A2" s="21"/>
      <c r="B2" s="21"/>
      <c r="C2" s="22" t="s">
        <v>79</v>
      </c>
      <c r="D2" s="150" t="s">
        <v>80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7" s="128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9" t="s">
        <v>70</v>
      </c>
      <c r="Q3" s="27"/>
    </row>
    <row r="4" spans="1:17" ht="18.75" customHeight="1" x14ac:dyDescent="0.15">
      <c r="A4" s="30"/>
      <c r="B4" s="31"/>
      <c r="C4" s="32"/>
      <c r="D4" s="645" t="s">
        <v>42</v>
      </c>
      <c r="E4" s="646"/>
      <c r="F4" s="646"/>
      <c r="G4" s="646"/>
      <c r="H4" s="647"/>
      <c r="I4" s="33"/>
      <c r="J4" s="33"/>
      <c r="K4" s="645" t="s">
        <v>43</v>
      </c>
      <c r="L4" s="646"/>
      <c r="M4" s="647"/>
      <c r="N4" s="33"/>
      <c r="O4" s="33"/>
      <c r="P4" s="33"/>
    </row>
    <row r="5" spans="1:17" ht="18.75" customHeight="1" x14ac:dyDescent="0.15">
      <c r="A5" s="36"/>
      <c r="B5" s="37"/>
      <c r="C5" s="38"/>
      <c r="D5" s="648" t="s">
        <v>44</v>
      </c>
      <c r="E5" s="649"/>
      <c r="F5" s="39" t="s">
        <v>45</v>
      </c>
      <c r="G5" s="40" t="s">
        <v>46</v>
      </c>
      <c r="H5" s="650" t="s">
        <v>47</v>
      </c>
      <c r="I5" s="41" t="s">
        <v>48</v>
      </c>
      <c r="J5" s="41" t="s">
        <v>49</v>
      </c>
      <c r="K5" s="39" t="s">
        <v>50</v>
      </c>
      <c r="L5" s="39" t="s">
        <v>71</v>
      </c>
      <c r="M5" s="650" t="s">
        <v>47</v>
      </c>
      <c r="N5" s="41" t="s">
        <v>52</v>
      </c>
      <c r="O5" s="41" t="s">
        <v>53</v>
      </c>
      <c r="P5" s="41" t="s">
        <v>54</v>
      </c>
    </row>
    <row r="6" spans="1:17" ht="18.75" customHeight="1" x14ac:dyDescent="0.15">
      <c r="A6" s="42"/>
      <c r="B6" s="43"/>
      <c r="C6" s="44"/>
      <c r="D6" s="45" t="s">
        <v>55</v>
      </c>
      <c r="E6" s="46" t="s">
        <v>56</v>
      </c>
      <c r="F6" s="47" t="s">
        <v>57</v>
      </c>
      <c r="G6" s="48" t="s">
        <v>56</v>
      </c>
      <c r="H6" s="651"/>
      <c r="I6" s="49"/>
      <c r="J6" s="49"/>
      <c r="K6" s="47" t="s">
        <v>58</v>
      </c>
      <c r="L6" s="47" t="s">
        <v>59</v>
      </c>
      <c r="M6" s="651"/>
      <c r="N6" s="49"/>
      <c r="O6" s="49"/>
      <c r="P6" s="49"/>
    </row>
    <row r="7" spans="1:17" ht="16.5" customHeight="1" x14ac:dyDescent="0.15">
      <c r="A7" s="50" t="s">
        <v>60</v>
      </c>
      <c r="B7" s="51">
        <v>19</v>
      </c>
      <c r="C7" s="52" t="s">
        <v>61</v>
      </c>
      <c r="D7" s="151"/>
      <c r="E7" s="152"/>
      <c r="F7" s="153"/>
      <c r="G7" s="154"/>
      <c r="H7" s="153"/>
      <c r="I7" s="153"/>
      <c r="J7" s="153"/>
      <c r="K7" s="153"/>
      <c r="L7" s="153"/>
      <c r="M7" s="153"/>
      <c r="N7" s="153"/>
      <c r="O7" s="153"/>
      <c r="P7" s="153"/>
    </row>
    <row r="8" spans="1:17" ht="16.5" customHeight="1" x14ac:dyDescent="0.15">
      <c r="A8" s="57" t="s">
        <v>62</v>
      </c>
      <c r="B8" s="51">
        <v>20</v>
      </c>
      <c r="C8" s="58" t="s">
        <v>62</v>
      </c>
      <c r="D8" s="53"/>
      <c r="E8" s="54">
        <v>268856</v>
      </c>
      <c r="F8" s="55">
        <v>103594</v>
      </c>
      <c r="G8" s="56"/>
      <c r="H8" s="55">
        <v>372450</v>
      </c>
      <c r="I8" s="55"/>
      <c r="J8" s="55">
        <v>372450</v>
      </c>
      <c r="K8" s="55">
        <v>885177</v>
      </c>
      <c r="L8" s="55"/>
      <c r="M8" s="55">
        <v>885177</v>
      </c>
      <c r="N8" s="55"/>
      <c r="O8" s="55">
        <v>885177</v>
      </c>
      <c r="P8" s="55">
        <v>1257627</v>
      </c>
    </row>
    <row r="9" spans="1:17" ht="16.5" customHeight="1" x14ac:dyDescent="0.15">
      <c r="A9" s="57" t="s">
        <v>62</v>
      </c>
      <c r="B9" s="51">
        <v>21</v>
      </c>
      <c r="C9" s="58" t="s">
        <v>62</v>
      </c>
      <c r="D9" s="53"/>
      <c r="E9" s="54">
        <v>3242596</v>
      </c>
      <c r="F9" s="55">
        <v>2307259</v>
      </c>
      <c r="G9" s="56">
        <v>872903</v>
      </c>
      <c r="H9" s="55">
        <v>6422758</v>
      </c>
      <c r="I9" s="55"/>
      <c r="J9" s="55">
        <v>6422758</v>
      </c>
      <c r="K9" s="55">
        <v>22214618</v>
      </c>
      <c r="L9" s="55"/>
      <c r="M9" s="55">
        <v>22214618</v>
      </c>
      <c r="N9" s="55"/>
      <c r="O9" s="55">
        <v>22214618</v>
      </c>
      <c r="P9" s="55">
        <v>28637376</v>
      </c>
    </row>
    <row r="10" spans="1:17" ht="16.5" customHeight="1" x14ac:dyDescent="0.15">
      <c r="A10" s="59" t="s">
        <v>62</v>
      </c>
      <c r="B10" s="60">
        <v>22</v>
      </c>
      <c r="C10" s="60" t="s">
        <v>62</v>
      </c>
      <c r="D10" s="62"/>
      <c r="E10" s="63">
        <v>2657228</v>
      </c>
      <c r="F10" s="64">
        <v>2096236</v>
      </c>
      <c r="G10" s="64">
        <v>1056915</v>
      </c>
      <c r="H10" s="64">
        <v>5810379</v>
      </c>
      <c r="I10" s="64"/>
      <c r="J10" s="64">
        <v>5810379</v>
      </c>
      <c r="K10" s="64">
        <v>20463410</v>
      </c>
      <c r="L10" s="64"/>
      <c r="M10" s="64">
        <v>20463410</v>
      </c>
      <c r="N10" s="64"/>
      <c r="O10" s="64">
        <v>20463410</v>
      </c>
      <c r="P10" s="63">
        <v>26273789</v>
      </c>
    </row>
    <row r="11" spans="1:17" ht="16.5" customHeight="1" x14ac:dyDescent="0.15">
      <c r="A11" s="57" t="s">
        <v>467</v>
      </c>
      <c r="B11" s="51">
        <v>10</v>
      </c>
      <c r="C11" s="65" t="s">
        <v>63</v>
      </c>
      <c r="D11" s="53"/>
      <c r="E11" s="54">
        <v>177609</v>
      </c>
      <c r="F11" s="55">
        <v>177050</v>
      </c>
      <c r="G11" s="56">
        <v>88818</v>
      </c>
      <c r="H11" s="55">
        <v>443477</v>
      </c>
      <c r="I11" s="55"/>
      <c r="J11" s="55">
        <v>443477</v>
      </c>
      <c r="K11" s="55">
        <v>1999388</v>
      </c>
      <c r="L11" s="55"/>
      <c r="M11" s="55">
        <v>1999388</v>
      </c>
      <c r="N11" s="55"/>
      <c r="O11" s="55">
        <v>1999388</v>
      </c>
      <c r="P11" s="55">
        <v>2442865</v>
      </c>
    </row>
    <row r="12" spans="1:17" ht="16.5" customHeight="1" x14ac:dyDescent="0.15">
      <c r="A12" s="57" t="s">
        <v>62</v>
      </c>
      <c r="B12" s="51">
        <v>11</v>
      </c>
      <c r="C12" s="58" t="s">
        <v>62</v>
      </c>
      <c r="D12" s="53"/>
      <c r="E12" s="54">
        <v>305433</v>
      </c>
      <c r="F12" s="55">
        <v>184495</v>
      </c>
      <c r="G12" s="56">
        <v>88020</v>
      </c>
      <c r="H12" s="55">
        <v>577948</v>
      </c>
      <c r="I12" s="55"/>
      <c r="J12" s="55">
        <v>577948</v>
      </c>
      <c r="K12" s="55">
        <v>2169731</v>
      </c>
      <c r="L12" s="55"/>
      <c r="M12" s="55">
        <v>2169731</v>
      </c>
      <c r="N12" s="55"/>
      <c r="O12" s="55">
        <v>2169731</v>
      </c>
      <c r="P12" s="55">
        <v>2747679</v>
      </c>
    </row>
    <row r="13" spans="1:17" ht="16.5" customHeight="1" x14ac:dyDescent="0.15">
      <c r="A13" s="66" t="s">
        <v>62</v>
      </c>
      <c r="B13" s="67">
        <v>12</v>
      </c>
      <c r="C13" s="68" t="s">
        <v>62</v>
      </c>
      <c r="D13" s="69"/>
      <c r="E13" s="70">
        <v>338538</v>
      </c>
      <c r="F13" s="71">
        <v>192872</v>
      </c>
      <c r="G13" s="72">
        <v>156964</v>
      </c>
      <c r="H13" s="71">
        <v>688374</v>
      </c>
      <c r="I13" s="71"/>
      <c r="J13" s="71">
        <v>688374</v>
      </c>
      <c r="K13" s="71">
        <v>2091406</v>
      </c>
      <c r="L13" s="71"/>
      <c r="M13" s="71">
        <v>2091406</v>
      </c>
      <c r="N13" s="71"/>
      <c r="O13" s="71">
        <v>2091406</v>
      </c>
      <c r="P13" s="71">
        <v>2779780</v>
      </c>
    </row>
    <row r="14" spans="1:17" ht="16.5" customHeight="1" x14ac:dyDescent="0.15">
      <c r="A14" s="73" t="s">
        <v>64</v>
      </c>
      <c r="B14" s="74">
        <v>1</v>
      </c>
      <c r="C14" s="75" t="s">
        <v>1</v>
      </c>
      <c r="D14" s="76"/>
      <c r="E14" s="77">
        <v>144377</v>
      </c>
      <c r="F14" s="78">
        <v>190788</v>
      </c>
      <c r="G14" s="79">
        <v>85085</v>
      </c>
      <c r="H14" s="78">
        <v>420250</v>
      </c>
      <c r="I14" s="78"/>
      <c r="J14" s="78">
        <v>420250</v>
      </c>
      <c r="K14" s="78">
        <v>1876144</v>
      </c>
      <c r="L14" s="78"/>
      <c r="M14" s="78">
        <v>1876144</v>
      </c>
      <c r="N14" s="78"/>
      <c r="O14" s="78">
        <v>1876144</v>
      </c>
      <c r="P14" s="78">
        <v>2296394</v>
      </c>
    </row>
    <row r="15" spans="1:17" ht="16.5" customHeight="1" x14ac:dyDescent="0.15">
      <c r="A15" s="57" t="s">
        <v>62</v>
      </c>
      <c r="B15" s="51">
        <v>2</v>
      </c>
      <c r="C15" s="58" t="s">
        <v>62</v>
      </c>
      <c r="D15" s="53"/>
      <c r="E15" s="54">
        <v>138092</v>
      </c>
      <c r="F15" s="55">
        <v>160254</v>
      </c>
      <c r="G15" s="56">
        <v>92444</v>
      </c>
      <c r="H15" s="55">
        <v>390790</v>
      </c>
      <c r="I15" s="55"/>
      <c r="J15" s="55">
        <v>390790</v>
      </c>
      <c r="K15" s="55">
        <v>1683547</v>
      </c>
      <c r="L15" s="55"/>
      <c r="M15" s="55">
        <v>1683547</v>
      </c>
      <c r="N15" s="55"/>
      <c r="O15" s="55">
        <v>1683547</v>
      </c>
      <c r="P15" s="55">
        <v>2074337</v>
      </c>
    </row>
    <row r="16" spans="1:17" ht="16.5" customHeight="1" x14ac:dyDescent="0.15">
      <c r="A16" s="66" t="s">
        <v>62</v>
      </c>
      <c r="B16" s="67">
        <v>3</v>
      </c>
      <c r="C16" s="68" t="s">
        <v>62</v>
      </c>
      <c r="D16" s="69"/>
      <c r="E16" s="70">
        <v>173413</v>
      </c>
      <c r="F16" s="71">
        <v>190165</v>
      </c>
      <c r="G16" s="72">
        <v>91106</v>
      </c>
      <c r="H16" s="71">
        <v>454684</v>
      </c>
      <c r="I16" s="71"/>
      <c r="J16" s="71">
        <v>454684</v>
      </c>
      <c r="K16" s="71">
        <v>2045480</v>
      </c>
      <c r="L16" s="71"/>
      <c r="M16" s="71">
        <v>2045480</v>
      </c>
      <c r="N16" s="71"/>
      <c r="O16" s="71">
        <v>2045480</v>
      </c>
      <c r="P16" s="71">
        <v>2500164</v>
      </c>
    </row>
    <row r="17" spans="1:17" ht="16.5" customHeight="1" x14ac:dyDescent="0.15">
      <c r="A17" s="73" t="s">
        <v>64</v>
      </c>
      <c r="B17" s="74">
        <v>4</v>
      </c>
      <c r="C17" s="75" t="s">
        <v>1</v>
      </c>
      <c r="D17" s="76"/>
      <c r="E17" s="77">
        <v>184605</v>
      </c>
      <c r="F17" s="78">
        <v>116401</v>
      </c>
      <c r="G17" s="79">
        <v>86868</v>
      </c>
      <c r="H17" s="78">
        <v>387874</v>
      </c>
      <c r="I17" s="78"/>
      <c r="J17" s="78">
        <v>387874</v>
      </c>
      <c r="K17" s="78">
        <v>2000496</v>
      </c>
      <c r="L17" s="78"/>
      <c r="M17" s="78">
        <v>2000496</v>
      </c>
      <c r="N17" s="78"/>
      <c r="O17" s="78">
        <v>2000496</v>
      </c>
      <c r="P17" s="78">
        <v>2388370</v>
      </c>
    </row>
    <row r="18" spans="1:17" ht="16.5" customHeight="1" x14ac:dyDescent="0.15">
      <c r="A18" s="57" t="s">
        <v>62</v>
      </c>
      <c r="B18" s="51">
        <v>5</v>
      </c>
      <c r="C18" s="58" t="s">
        <v>62</v>
      </c>
      <c r="D18" s="53"/>
      <c r="E18" s="54">
        <v>296194</v>
      </c>
      <c r="F18" s="55">
        <v>189147</v>
      </c>
      <c r="G18" s="56">
        <v>118922</v>
      </c>
      <c r="H18" s="55">
        <v>604263</v>
      </c>
      <c r="I18" s="55"/>
      <c r="J18" s="55">
        <v>604263</v>
      </c>
      <c r="K18" s="55">
        <v>1795735</v>
      </c>
      <c r="L18" s="55"/>
      <c r="M18" s="55">
        <v>1795735</v>
      </c>
      <c r="N18" s="55"/>
      <c r="O18" s="55">
        <v>1795735</v>
      </c>
      <c r="P18" s="55">
        <v>2399998</v>
      </c>
    </row>
    <row r="19" spans="1:17" ht="16.5" customHeight="1" x14ac:dyDescent="0.15">
      <c r="A19" s="57" t="s">
        <v>62</v>
      </c>
      <c r="B19" s="51">
        <v>6</v>
      </c>
      <c r="C19" s="58" t="s">
        <v>62</v>
      </c>
      <c r="D19" s="53"/>
      <c r="E19" s="54">
        <v>263503</v>
      </c>
      <c r="F19" s="55">
        <v>192468</v>
      </c>
      <c r="G19" s="56">
        <v>71887</v>
      </c>
      <c r="H19" s="55">
        <v>527858</v>
      </c>
      <c r="I19" s="55"/>
      <c r="J19" s="55">
        <v>527858</v>
      </c>
      <c r="K19" s="55">
        <v>1604317</v>
      </c>
      <c r="L19" s="55"/>
      <c r="M19" s="55">
        <v>1604317</v>
      </c>
      <c r="N19" s="55"/>
      <c r="O19" s="55">
        <v>1604317</v>
      </c>
      <c r="P19" s="55">
        <v>2132175</v>
      </c>
    </row>
    <row r="20" spans="1:17" ht="16.5" customHeight="1" x14ac:dyDescent="0.15">
      <c r="A20" s="57" t="s">
        <v>62</v>
      </c>
      <c r="B20" s="51">
        <v>7</v>
      </c>
      <c r="C20" s="58" t="s">
        <v>62</v>
      </c>
      <c r="D20" s="53"/>
      <c r="E20" s="54">
        <v>167295</v>
      </c>
      <c r="F20" s="55">
        <v>100489</v>
      </c>
      <c r="G20" s="56">
        <v>59915</v>
      </c>
      <c r="H20" s="55">
        <v>327699</v>
      </c>
      <c r="I20" s="55"/>
      <c r="J20" s="55">
        <v>327699</v>
      </c>
      <c r="K20" s="55">
        <v>1367114</v>
      </c>
      <c r="L20" s="55"/>
      <c r="M20" s="55">
        <v>1367114</v>
      </c>
      <c r="N20" s="55"/>
      <c r="O20" s="55">
        <v>1367114</v>
      </c>
      <c r="P20" s="55">
        <v>1694813</v>
      </c>
    </row>
    <row r="21" spans="1:17" ht="16.5" customHeight="1" x14ac:dyDescent="0.15">
      <c r="A21" s="155" t="s">
        <v>62</v>
      </c>
      <c r="B21" s="51">
        <v>8</v>
      </c>
      <c r="C21" s="156" t="s">
        <v>62</v>
      </c>
      <c r="D21" s="53"/>
      <c r="E21" s="54">
        <v>222952</v>
      </c>
      <c r="F21" s="55">
        <v>183210</v>
      </c>
      <c r="G21" s="56">
        <v>99740</v>
      </c>
      <c r="H21" s="55">
        <f t="shared" ref="H21:H28" si="0">SUM(E21:G21)</f>
        <v>505902</v>
      </c>
      <c r="I21" s="55"/>
      <c r="J21" s="55">
        <f t="shared" ref="J21:J28" si="1">H21+I21</f>
        <v>505902</v>
      </c>
      <c r="K21" s="55">
        <v>1569228</v>
      </c>
      <c r="L21" s="55"/>
      <c r="M21" s="55">
        <f t="shared" ref="M21:M30" si="2">K21+L21</f>
        <v>1569228</v>
      </c>
      <c r="N21" s="55"/>
      <c r="O21" s="55">
        <f t="shared" ref="O21:O28" si="3">M21+N21</f>
        <v>1569228</v>
      </c>
      <c r="P21" s="55">
        <f t="shared" ref="P21:P28" si="4">J21+O21</f>
        <v>2075130</v>
      </c>
    </row>
    <row r="22" spans="1:17" ht="16.5" customHeight="1" x14ac:dyDescent="0.15">
      <c r="A22" s="155" t="s">
        <v>62</v>
      </c>
      <c r="B22" s="51">
        <v>9</v>
      </c>
      <c r="C22" s="157" t="s">
        <v>62</v>
      </c>
      <c r="D22" s="53"/>
      <c r="E22" s="83">
        <v>286790</v>
      </c>
      <c r="F22" s="82">
        <v>163080</v>
      </c>
      <c r="G22" s="82">
        <v>74875</v>
      </c>
      <c r="H22" s="113">
        <f t="shared" si="0"/>
        <v>524745</v>
      </c>
      <c r="I22" s="82"/>
      <c r="J22" s="82">
        <f t="shared" si="1"/>
        <v>524745</v>
      </c>
      <c r="K22" s="82">
        <v>1158069</v>
      </c>
      <c r="L22" s="82"/>
      <c r="M22" s="55">
        <f t="shared" si="2"/>
        <v>1158069</v>
      </c>
      <c r="N22" s="82"/>
      <c r="O22" s="82">
        <f t="shared" si="3"/>
        <v>1158069</v>
      </c>
      <c r="P22" s="55">
        <f t="shared" si="4"/>
        <v>1682814</v>
      </c>
    </row>
    <row r="23" spans="1:17" ht="16.5" customHeight="1" x14ac:dyDescent="0.15">
      <c r="A23" s="155"/>
      <c r="B23" s="51">
        <v>10</v>
      </c>
      <c r="C23" s="156"/>
      <c r="D23" s="53"/>
      <c r="E23" s="86">
        <v>228829</v>
      </c>
      <c r="F23" s="55">
        <v>193756</v>
      </c>
      <c r="G23" s="55">
        <v>85776</v>
      </c>
      <c r="H23" s="84">
        <f t="shared" si="0"/>
        <v>508361</v>
      </c>
      <c r="I23" s="55"/>
      <c r="J23" s="55">
        <f t="shared" si="1"/>
        <v>508361</v>
      </c>
      <c r="K23" s="55">
        <v>1625303</v>
      </c>
      <c r="L23" s="55"/>
      <c r="M23" s="55">
        <f t="shared" si="2"/>
        <v>1625303</v>
      </c>
      <c r="N23" s="55"/>
      <c r="O23" s="55">
        <f t="shared" si="3"/>
        <v>1625303</v>
      </c>
      <c r="P23" s="55">
        <f t="shared" si="4"/>
        <v>2133664</v>
      </c>
    </row>
    <row r="24" spans="1:17" x14ac:dyDescent="0.15">
      <c r="A24" s="158"/>
      <c r="B24" s="34">
        <v>11</v>
      </c>
      <c r="C24" s="159"/>
      <c r="D24" s="53"/>
      <c r="E24" s="56">
        <v>213318</v>
      </c>
      <c r="F24" s="55">
        <v>250191</v>
      </c>
      <c r="G24" s="55">
        <v>80063</v>
      </c>
      <c r="H24" s="84">
        <f t="shared" si="0"/>
        <v>543572</v>
      </c>
      <c r="I24" s="55"/>
      <c r="J24" s="55">
        <f t="shared" si="1"/>
        <v>543572</v>
      </c>
      <c r="K24" s="55">
        <v>2030444</v>
      </c>
      <c r="L24" s="55"/>
      <c r="M24" s="55">
        <f t="shared" si="2"/>
        <v>2030444</v>
      </c>
      <c r="N24" s="55"/>
      <c r="O24" s="55">
        <f t="shared" si="3"/>
        <v>2030444</v>
      </c>
      <c r="P24" s="55">
        <f t="shared" si="4"/>
        <v>2574016</v>
      </c>
      <c r="Q24" s="34"/>
    </row>
    <row r="25" spans="1:17" x14ac:dyDescent="0.15">
      <c r="A25" s="160"/>
      <c r="B25" s="161">
        <v>12</v>
      </c>
      <c r="C25" s="162"/>
      <c r="D25" s="69"/>
      <c r="E25" s="72">
        <v>337860</v>
      </c>
      <c r="F25" s="71">
        <v>166287</v>
      </c>
      <c r="G25" s="71">
        <v>110234</v>
      </c>
      <c r="H25" s="90">
        <f t="shared" si="0"/>
        <v>614381</v>
      </c>
      <c r="I25" s="72"/>
      <c r="J25" s="71">
        <f t="shared" si="1"/>
        <v>614381</v>
      </c>
      <c r="K25" s="71">
        <v>1707533</v>
      </c>
      <c r="L25" s="71"/>
      <c r="M25" s="71">
        <f t="shared" si="2"/>
        <v>1707533</v>
      </c>
      <c r="N25" s="71"/>
      <c r="O25" s="71">
        <f t="shared" si="3"/>
        <v>1707533</v>
      </c>
      <c r="P25" s="71">
        <f t="shared" si="4"/>
        <v>2321914</v>
      </c>
    </row>
    <row r="26" spans="1:17" x14ac:dyDescent="0.15">
      <c r="A26" s="57" t="s">
        <v>72</v>
      </c>
      <c r="B26" s="51">
        <v>1</v>
      </c>
      <c r="C26" s="58" t="s">
        <v>1</v>
      </c>
      <c r="D26" s="53"/>
      <c r="E26" s="56">
        <v>234100</v>
      </c>
      <c r="F26" s="55">
        <v>208518</v>
      </c>
      <c r="G26" s="55">
        <v>67494</v>
      </c>
      <c r="H26" s="84">
        <f t="shared" si="0"/>
        <v>510112</v>
      </c>
      <c r="I26" s="55"/>
      <c r="J26" s="55">
        <f t="shared" si="1"/>
        <v>510112</v>
      </c>
      <c r="K26" s="55">
        <v>2016596</v>
      </c>
      <c r="L26" s="55"/>
      <c r="M26" s="55">
        <f t="shared" si="2"/>
        <v>2016596</v>
      </c>
      <c r="N26" s="55"/>
      <c r="O26" s="55">
        <f t="shared" si="3"/>
        <v>2016596</v>
      </c>
      <c r="P26" s="55">
        <f t="shared" si="4"/>
        <v>2526708</v>
      </c>
    </row>
    <row r="27" spans="1:17" x14ac:dyDescent="0.15">
      <c r="A27" s="57"/>
      <c r="B27" s="51">
        <v>2</v>
      </c>
      <c r="C27" s="58"/>
      <c r="D27" s="53"/>
      <c r="E27" s="56">
        <v>215397</v>
      </c>
      <c r="F27" s="55">
        <v>183442</v>
      </c>
      <c r="G27" s="55">
        <v>72290</v>
      </c>
      <c r="H27" s="84">
        <f t="shared" si="0"/>
        <v>471129</v>
      </c>
      <c r="I27" s="55"/>
      <c r="J27" s="56">
        <f t="shared" si="1"/>
        <v>471129</v>
      </c>
      <c r="K27" s="55">
        <v>1836643</v>
      </c>
      <c r="L27" s="55"/>
      <c r="M27" s="55">
        <f t="shared" si="2"/>
        <v>1836643</v>
      </c>
      <c r="N27" s="55"/>
      <c r="O27" s="55">
        <f t="shared" si="3"/>
        <v>1836643</v>
      </c>
      <c r="P27" s="56">
        <f t="shared" si="4"/>
        <v>2307772</v>
      </c>
    </row>
    <row r="28" spans="1:17" x14ac:dyDescent="0.15">
      <c r="A28" s="57"/>
      <c r="B28" s="51">
        <v>3</v>
      </c>
      <c r="C28" s="58"/>
      <c r="D28" s="53"/>
      <c r="E28" s="56">
        <v>279808</v>
      </c>
      <c r="F28" s="55">
        <v>175544</v>
      </c>
      <c r="G28" s="55">
        <v>65558</v>
      </c>
      <c r="H28" s="84">
        <f t="shared" si="0"/>
        <v>520910</v>
      </c>
      <c r="I28" s="55"/>
      <c r="J28" s="55">
        <f t="shared" si="1"/>
        <v>520910</v>
      </c>
      <c r="K28" s="55">
        <v>1826667</v>
      </c>
      <c r="L28" s="55"/>
      <c r="M28" s="55">
        <f t="shared" si="2"/>
        <v>1826667</v>
      </c>
      <c r="N28" s="55"/>
      <c r="O28" s="55">
        <f t="shared" si="3"/>
        <v>1826667</v>
      </c>
      <c r="P28" s="55">
        <f t="shared" si="4"/>
        <v>2347577</v>
      </c>
    </row>
    <row r="29" spans="1:17" x14ac:dyDescent="0.15">
      <c r="A29" s="57"/>
      <c r="B29" s="51">
        <v>4</v>
      </c>
      <c r="C29" s="58"/>
      <c r="D29" s="53"/>
      <c r="E29" s="56">
        <v>222519</v>
      </c>
      <c r="F29" s="55">
        <v>176237</v>
      </c>
      <c r="G29" s="55">
        <v>71855</v>
      </c>
      <c r="H29" s="84">
        <f>SUM(E29:G29)</f>
        <v>470611</v>
      </c>
      <c r="I29" s="55"/>
      <c r="J29" s="56">
        <f>H29+I29</f>
        <v>470611</v>
      </c>
      <c r="K29" s="55">
        <v>1633806</v>
      </c>
      <c r="L29" s="55"/>
      <c r="M29" s="55">
        <f t="shared" si="2"/>
        <v>1633806</v>
      </c>
      <c r="N29" s="55"/>
      <c r="O29" s="55">
        <f>M29+N29</f>
        <v>1633806</v>
      </c>
      <c r="P29" s="55">
        <f>J29+O29</f>
        <v>2104417</v>
      </c>
    </row>
    <row r="30" spans="1:17" x14ac:dyDescent="0.15">
      <c r="A30" s="59"/>
      <c r="B30" s="60">
        <v>5</v>
      </c>
      <c r="C30" s="61"/>
      <c r="D30" s="62"/>
      <c r="E30" s="604">
        <v>216730</v>
      </c>
      <c r="F30" s="605">
        <v>202298</v>
      </c>
      <c r="G30" s="605">
        <v>81330</v>
      </c>
      <c r="H30" s="163">
        <f>SUM(E30:G30)</f>
        <v>500358</v>
      </c>
      <c r="I30" s="64"/>
      <c r="J30" s="63">
        <f>H30+I30</f>
        <v>500358</v>
      </c>
      <c r="K30" s="64">
        <v>1700758</v>
      </c>
      <c r="L30" s="64"/>
      <c r="M30" s="64">
        <f t="shared" si="2"/>
        <v>1700758</v>
      </c>
      <c r="N30" s="64"/>
      <c r="O30" s="64">
        <f>M30+N30</f>
        <v>1700758</v>
      </c>
      <c r="P30" s="64">
        <f>J30+O30</f>
        <v>2201116</v>
      </c>
    </row>
    <row r="31" spans="1:17" x14ac:dyDescent="0.15">
      <c r="E31" s="100"/>
      <c r="F31" s="100"/>
      <c r="G31" s="100"/>
      <c r="H31" s="100"/>
      <c r="I31" s="100"/>
      <c r="J31" s="100"/>
      <c r="K31" s="100"/>
    </row>
    <row r="32" spans="1:17" x14ac:dyDescent="0.15">
      <c r="D32" s="164"/>
      <c r="E32" s="103"/>
      <c r="F32" s="103"/>
      <c r="G32" s="103"/>
      <c r="H32" s="123"/>
      <c r="I32" s="123"/>
      <c r="J32" s="123"/>
      <c r="K32" s="102"/>
      <c r="L32" s="145"/>
      <c r="M32" s="145"/>
      <c r="N32" s="145"/>
      <c r="O32" s="145"/>
      <c r="P32" s="145"/>
    </row>
    <row r="33" spans="5:15" x14ac:dyDescent="0.15">
      <c r="E33" s="103"/>
      <c r="F33" s="103"/>
      <c r="G33" s="103"/>
      <c r="H33" s="34"/>
      <c r="I33" s="34"/>
      <c r="J33" s="34"/>
      <c r="K33" s="102"/>
      <c r="O33" s="34"/>
    </row>
    <row r="34" spans="5:15" x14ac:dyDescent="0.15">
      <c r="E34" s="103"/>
      <c r="F34" s="103"/>
      <c r="G34" s="103"/>
      <c r="H34" s="34"/>
      <c r="I34" s="34"/>
      <c r="J34" s="34"/>
      <c r="K34" s="102"/>
      <c r="O34" s="34"/>
    </row>
    <row r="35" spans="5:15" x14ac:dyDescent="0.15">
      <c r="E35" s="103"/>
      <c r="F35" s="103"/>
      <c r="G35" s="103"/>
      <c r="H35" s="34"/>
      <c r="I35" s="34"/>
      <c r="J35" s="34"/>
      <c r="K35" s="102"/>
      <c r="O35" s="34"/>
    </row>
    <row r="36" spans="5:15" x14ac:dyDescent="0.15">
      <c r="E36" s="103"/>
      <c r="F36" s="103"/>
      <c r="G36" s="103"/>
      <c r="H36" s="34"/>
      <c r="I36" s="34"/>
      <c r="J36" s="34"/>
      <c r="K36" s="102"/>
    </row>
    <row r="37" spans="5:15" x14ac:dyDescent="0.15">
      <c r="E37" s="102"/>
      <c r="F37" s="103"/>
      <c r="G37" s="103"/>
      <c r="H37" s="34"/>
      <c r="I37" s="34"/>
      <c r="J37" s="34"/>
      <c r="K37" s="102"/>
    </row>
    <row r="38" spans="5:15" x14ac:dyDescent="0.15">
      <c r="E38" s="102"/>
      <c r="F38" s="103"/>
      <c r="G38" s="103"/>
      <c r="H38" s="34"/>
      <c r="I38" s="34"/>
      <c r="J38" s="34"/>
      <c r="K38" s="102"/>
    </row>
    <row r="39" spans="5:15" x14ac:dyDescent="0.15">
      <c r="E39" s="102"/>
      <c r="F39" s="103"/>
      <c r="G39" s="103"/>
      <c r="H39" s="34"/>
      <c r="I39" s="34"/>
      <c r="J39" s="34"/>
      <c r="K39" s="34"/>
    </row>
    <row r="40" spans="5:15" x14ac:dyDescent="0.15">
      <c r="E40" s="102"/>
      <c r="F40" s="103"/>
      <c r="G40" s="103"/>
      <c r="H40" s="34"/>
      <c r="I40" s="34"/>
      <c r="J40" s="34"/>
      <c r="K40" s="34"/>
    </row>
    <row r="41" spans="5:15" x14ac:dyDescent="0.15">
      <c r="E41" s="102"/>
      <c r="F41" s="103"/>
      <c r="G41" s="103"/>
      <c r="H41" s="34"/>
      <c r="I41" s="34"/>
      <c r="J41" s="34"/>
      <c r="K41" s="34"/>
    </row>
    <row r="42" spans="5:15" x14ac:dyDescent="0.15">
      <c r="E42" s="102"/>
      <c r="F42" s="103"/>
      <c r="G42" s="103"/>
      <c r="H42" s="34"/>
      <c r="I42" s="34"/>
      <c r="J42" s="34"/>
      <c r="K42" s="34"/>
    </row>
    <row r="43" spans="5:15" x14ac:dyDescent="0.15">
      <c r="E43" s="102"/>
      <c r="F43" s="103"/>
      <c r="G43" s="103"/>
      <c r="H43" s="34"/>
      <c r="I43" s="34"/>
      <c r="J43" s="34"/>
      <c r="K43" s="34"/>
    </row>
  </sheetData>
  <mergeCells count="5">
    <mergeCell ref="D4:H4"/>
    <mergeCell ref="K4:M4"/>
    <mergeCell ref="D5:E5"/>
    <mergeCell ref="H5:H6"/>
    <mergeCell ref="M5:M6"/>
  </mergeCells>
  <phoneticPr fontId="4"/>
  <printOptions horizontalCentered="1"/>
  <pageMargins left="0.59055118110236227" right="0.59055118110236227" top="0.78740157480314965" bottom="0.78740157480314965" header="0" footer="0.19685039370078741"/>
  <pageSetup paperSize="9" orientation="landscape" useFirstPageNumber="1" r:id="rId1"/>
  <headerFooter>
    <oddFooter>&amp;C&amp;10 3 - 5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0"/>
  <sheetViews>
    <sheetView zoomScale="80" zoomScaleNormal="80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25" width="7.5" style="167"/>
    <col min="26" max="26" width="8.25" style="167" bestFit="1" customWidth="1"/>
    <col min="27" max="16384" width="7.5" style="167"/>
  </cols>
  <sheetData>
    <row r="1" spans="2:26" ht="19.5" customHeight="1" x14ac:dyDescent="0.15">
      <c r="B1" s="165" t="s">
        <v>81</v>
      </c>
      <c r="C1" s="166"/>
    </row>
    <row r="2" spans="2:26" x14ac:dyDescent="0.15">
      <c r="B2" s="167" t="s">
        <v>82</v>
      </c>
    </row>
    <row r="3" spans="2:26" x14ac:dyDescent="0.15">
      <c r="B3" s="167" t="s">
        <v>83</v>
      </c>
      <c r="X3" s="168" t="s">
        <v>84</v>
      </c>
    </row>
    <row r="4" spans="2:26" ht="6" customHeight="1" x14ac:dyDescent="0.15">
      <c r="X4" s="168"/>
    </row>
    <row r="5" spans="2:26" ht="13.5" customHeight="1" x14ac:dyDescent="0.15">
      <c r="B5" s="169"/>
      <c r="C5" s="170" t="s">
        <v>85</v>
      </c>
      <c r="D5" s="171"/>
      <c r="E5" s="652" t="s">
        <v>86</v>
      </c>
      <c r="F5" s="653"/>
      <c r="G5" s="653"/>
      <c r="H5" s="654"/>
      <c r="I5" s="652" t="s">
        <v>87</v>
      </c>
      <c r="J5" s="653"/>
      <c r="K5" s="653"/>
      <c r="L5" s="654"/>
      <c r="M5" s="652" t="s">
        <v>88</v>
      </c>
      <c r="N5" s="653"/>
      <c r="O5" s="653"/>
      <c r="P5" s="654"/>
      <c r="Q5" s="652" t="s">
        <v>89</v>
      </c>
      <c r="R5" s="653"/>
      <c r="S5" s="653"/>
      <c r="T5" s="654"/>
      <c r="U5" s="652" t="s">
        <v>90</v>
      </c>
      <c r="V5" s="653"/>
      <c r="W5" s="653"/>
      <c r="X5" s="654"/>
    </row>
    <row r="6" spans="2:26" x14ac:dyDescent="0.15">
      <c r="B6" s="172" t="s">
        <v>91</v>
      </c>
      <c r="C6" s="173"/>
      <c r="D6" s="174"/>
      <c r="E6" s="175" t="s">
        <v>92</v>
      </c>
      <c r="F6" s="176" t="s">
        <v>93</v>
      </c>
      <c r="G6" s="177" t="s">
        <v>94</v>
      </c>
      <c r="H6" s="176" t="s">
        <v>95</v>
      </c>
      <c r="I6" s="175" t="s">
        <v>92</v>
      </c>
      <c r="J6" s="176" t="s">
        <v>93</v>
      </c>
      <c r="K6" s="177" t="s">
        <v>94</v>
      </c>
      <c r="L6" s="176" t="s">
        <v>95</v>
      </c>
      <c r="M6" s="175" t="s">
        <v>92</v>
      </c>
      <c r="N6" s="176" t="s">
        <v>93</v>
      </c>
      <c r="O6" s="177" t="s">
        <v>94</v>
      </c>
      <c r="P6" s="176" t="s">
        <v>95</v>
      </c>
      <c r="Q6" s="175" t="s">
        <v>92</v>
      </c>
      <c r="R6" s="176" t="s">
        <v>93</v>
      </c>
      <c r="S6" s="177" t="s">
        <v>94</v>
      </c>
      <c r="T6" s="176" t="s">
        <v>95</v>
      </c>
      <c r="U6" s="175" t="s">
        <v>92</v>
      </c>
      <c r="V6" s="176" t="s">
        <v>93</v>
      </c>
      <c r="W6" s="177" t="s">
        <v>94</v>
      </c>
      <c r="X6" s="176" t="s">
        <v>95</v>
      </c>
    </row>
    <row r="7" spans="2:26" x14ac:dyDescent="0.15">
      <c r="B7" s="178"/>
      <c r="C7" s="179"/>
      <c r="D7" s="179"/>
      <c r="E7" s="180"/>
      <c r="F7" s="181"/>
      <c r="G7" s="182" t="s">
        <v>96</v>
      </c>
      <c r="H7" s="181"/>
      <c r="I7" s="180"/>
      <c r="J7" s="181"/>
      <c r="K7" s="182" t="s">
        <v>96</v>
      </c>
      <c r="L7" s="181"/>
      <c r="M7" s="180"/>
      <c r="N7" s="181"/>
      <c r="O7" s="182" t="s">
        <v>96</v>
      </c>
      <c r="P7" s="181"/>
      <c r="Q7" s="180"/>
      <c r="R7" s="181"/>
      <c r="S7" s="182" t="s">
        <v>96</v>
      </c>
      <c r="T7" s="181"/>
      <c r="U7" s="180"/>
      <c r="V7" s="181"/>
      <c r="W7" s="182" t="s">
        <v>96</v>
      </c>
      <c r="X7" s="181"/>
      <c r="Z7" s="166"/>
    </row>
    <row r="8" spans="2:26" x14ac:dyDescent="0.15">
      <c r="B8" s="169" t="s">
        <v>60</v>
      </c>
      <c r="C8" s="177">
        <v>18</v>
      </c>
      <c r="D8" s="183" t="s">
        <v>61</v>
      </c>
      <c r="E8" s="184">
        <v>3518</v>
      </c>
      <c r="F8" s="185">
        <v>5040</v>
      </c>
      <c r="G8" s="166">
        <v>4083</v>
      </c>
      <c r="H8" s="185">
        <v>169932</v>
      </c>
      <c r="I8" s="184">
        <v>2468</v>
      </c>
      <c r="J8" s="185">
        <v>3413</v>
      </c>
      <c r="K8" s="166">
        <v>2998</v>
      </c>
      <c r="L8" s="185">
        <v>351018</v>
      </c>
      <c r="M8" s="184">
        <v>2100</v>
      </c>
      <c r="N8" s="185">
        <v>2709</v>
      </c>
      <c r="O8" s="166">
        <v>2330</v>
      </c>
      <c r="P8" s="185">
        <v>99699</v>
      </c>
      <c r="Q8" s="186">
        <v>2835</v>
      </c>
      <c r="R8" s="186">
        <v>3623</v>
      </c>
      <c r="S8" s="186">
        <v>3063</v>
      </c>
      <c r="T8" s="185">
        <v>67288</v>
      </c>
      <c r="U8" s="184">
        <v>6418</v>
      </c>
      <c r="V8" s="185">
        <v>7823</v>
      </c>
      <c r="W8" s="166">
        <v>7271</v>
      </c>
      <c r="X8" s="185">
        <v>53591</v>
      </c>
      <c r="Z8" s="166"/>
    </row>
    <row r="9" spans="2:26" x14ac:dyDescent="0.15">
      <c r="B9" s="184"/>
      <c r="C9" s="177">
        <v>19</v>
      </c>
      <c r="D9" s="187"/>
      <c r="E9" s="184">
        <v>2835</v>
      </c>
      <c r="F9" s="185">
        <v>4620</v>
      </c>
      <c r="G9" s="166">
        <v>3739</v>
      </c>
      <c r="H9" s="185">
        <v>187762</v>
      </c>
      <c r="I9" s="184">
        <v>2415</v>
      </c>
      <c r="J9" s="185">
        <v>3200</v>
      </c>
      <c r="K9" s="166">
        <v>2894</v>
      </c>
      <c r="L9" s="185">
        <v>312101</v>
      </c>
      <c r="M9" s="184">
        <v>1785</v>
      </c>
      <c r="N9" s="185">
        <v>2651</v>
      </c>
      <c r="O9" s="166">
        <v>2236</v>
      </c>
      <c r="P9" s="185">
        <v>80584</v>
      </c>
      <c r="Q9" s="186">
        <v>2520</v>
      </c>
      <c r="R9" s="188">
        <v>3360</v>
      </c>
      <c r="S9" s="189">
        <v>2961</v>
      </c>
      <c r="T9" s="185">
        <v>89301</v>
      </c>
      <c r="U9" s="184">
        <v>6615</v>
      </c>
      <c r="V9" s="185">
        <v>8039</v>
      </c>
      <c r="W9" s="166">
        <v>7168</v>
      </c>
      <c r="X9" s="185">
        <v>64716</v>
      </c>
      <c r="Z9" s="166"/>
    </row>
    <row r="10" spans="2:26" x14ac:dyDescent="0.15">
      <c r="B10" s="184"/>
      <c r="C10" s="177">
        <v>20</v>
      </c>
      <c r="D10" s="187"/>
      <c r="E10" s="184">
        <v>2625</v>
      </c>
      <c r="F10" s="185">
        <v>4410</v>
      </c>
      <c r="G10" s="166">
        <v>3436</v>
      </c>
      <c r="H10" s="185">
        <v>256867</v>
      </c>
      <c r="I10" s="184">
        <v>2205</v>
      </c>
      <c r="J10" s="185">
        <v>3150</v>
      </c>
      <c r="K10" s="166">
        <v>2729</v>
      </c>
      <c r="L10" s="185">
        <v>324691</v>
      </c>
      <c r="M10" s="184">
        <v>1575</v>
      </c>
      <c r="N10" s="185">
        <v>2363</v>
      </c>
      <c r="O10" s="166">
        <v>2015</v>
      </c>
      <c r="P10" s="185">
        <v>104097</v>
      </c>
      <c r="Q10" s="186">
        <v>2310</v>
      </c>
      <c r="R10" s="186">
        <v>3150</v>
      </c>
      <c r="S10" s="186">
        <v>2825</v>
      </c>
      <c r="T10" s="185">
        <v>90506</v>
      </c>
      <c r="U10" s="184">
        <v>6405</v>
      </c>
      <c r="V10" s="185">
        <v>7350</v>
      </c>
      <c r="W10" s="166">
        <v>6998</v>
      </c>
      <c r="X10" s="185">
        <v>58969</v>
      </c>
      <c r="Z10" s="166"/>
    </row>
    <row r="11" spans="2:26" x14ac:dyDescent="0.15">
      <c r="B11" s="184"/>
      <c r="C11" s="177">
        <v>21</v>
      </c>
      <c r="D11" s="187"/>
      <c r="E11" s="184">
        <v>2310</v>
      </c>
      <c r="F11" s="185">
        <v>4515</v>
      </c>
      <c r="G11" s="166">
        <v>2895</v>
      </c>
      <c r="H11" s="185">
        <v>346055</v>
      </c>
      <c r="I11" s="184">
        <v>2205</v>
      </c>
      <c r="J11" s="185">
        <v>3150</v>
      </c>
      <c r="K11" s="166">
        <v>2626</v>
      </c>
      <c r="L11" s="185">
        <v>354223</v>
      </c>
      <c r="M11" s="184">
        <v>1365</v>
      </c>
      <c r="N11" s="185">
        <v>2415</v>
      </c>
      <c r="O11" s="166">
        <v>1823</v>
      </c>
      <c r="P11" s="185">
        <v>124018</v>
      </c>
      <c r="Q11" s="184">
        <v>2100</v>
      </c>
      <c r="R11" s="185">
        <v>3045</v>
      </c>
      <c r="S11" s="166">
        <v>2726</v>
      </c>
      <c r="T11" s="185">
        <v>66230</v>
      </c>
      <c r="U11" s="184">
        <v>5985</v>
      </c>
      <c r="V11" s="185">
        <v>7140</v>
      </c>
      <c r="W11" s="166">
        <v>6591</v>
      </c>
      <c r="X11" s="185">
        <v>65074</v>
      </c>
      <c r="Z11" s="166"/>
    </row>
    <row r="12" spans="2:26" x14ac:dyDescent="0.15">
      <c r="B12" s="178"/>
      <c r="C12" s="182">
        <v>22</v>
      </c>
      <c r="D12" s="190"/>
      <c r="E12" s="191">
        <v>2625</v>
      </c>
      <c r="F12" s="191">
        <v>4463</v>
      </c>
      <c r="G12" s="191">
        <v>3154</v>
      </c>
      <c r="H12" s="191">
        <v>327933</v>
      </c>
      <c r="I12" s="191">
        <v>2310</v>
      </c>
      <c r="J12" s="191">
        <v>3045</v>
      </c>
      <c r="K12" s="191">
        <v>2654</v>
      </c>
      <c r="L12" s="191">
        <v>389570</v>
      </c>
      <c r="M12" s="191">
        <v>1410</v>
      </c>
      <c r="N12" s="191">
        <v>2100</v>
      </c>
      <c r="O12" s="191">
        <v>1783</v>
      </c>
      <c r="P12" s="191">
        <v>136405</v>
      </c>
      <c r="Q12" s="191">
        <v>2100</v>
      </c>
      <c r="R12" s="191">
        <v>3150</v>
      </c>
      <c r="S12" s="191">
        <v>2579</v>
      </c>
      <c r="T12" s="191">
        <v>74270</v>
      </c>
      <c r="U12" s="191">
        <v>5775</v>
      </c>
      <c r="V12" s="191">
        <v>7350</v>
      </c>
      <c r="W12" s="191">
        <v>6526</v>
      </c>
      <c r="X12" s="190">
        <v>67652</v>
      </c>
      <c r="Z12" s="166"/>
    </row>
    <row r="13" spans="2:26" x14ac:dyDescent="0.15">
      <c r="B13" s="184" t="s">
        <v>236</v>
      </c>
      <c r="C13" s="177">
        <v>5</v>
      </c>
      <c r="D13" s="187" t="s">
        <v>238</v>
      </c>
      <c r="E13" s="184">
        <v>2625</v>
      </c>
      <c r="F13" s="185">
        <v>2940</v>
      </c>
      <c r="G13" s="166">
        <v>2790</v>
      </c>
      <c r="H13" s="185">
        <v>25246</v>
      </c>
      <c r="I13" s="184">
        <v>2415</v>
      </c>
      <c r="J13" s="185">
        <v>2678</v>
      </c>
      <c r="K13" s="166">
        <v>2570</v>
      </c>
      <c r="L13" s="185">
        <v>28026</v>
      </c>
      <c r="M13" s="184">
        <v>1785</v>
      </c>
      <c r="N13" s="185">
        <v>2100</v>
      </c>
      <c r="O13" s="166">
        <v>1893</v>
      </c>
      <c r="P13" s="185">
        <v>10752</v>
      </c>
      <c r="Q13" s="184">
        <v>2100</v>
      </c>
      <c r="R13" s="184">
        <v>2625</v>
      </c>
      <c r="S13" s="184">
        <v>2460</v>
      </c>
      <c r="T13" s="185">
        <v>12934</v>
      </c>
      <c r="U13" s="184">
        <v>6090</v>
      </c>
      <c r="V13" s="185">
        <v>7245</v>
      </c>
      <c r="W13" s="166">
        <v>6595</v>
      </c>
      <c r="X13" s="185">
        <v>5328</v>
      </c>
      <c r="Z13" s="166"/>
    </row>
    <row r="14" spans="2:26" x14ac:dyDescent="0.15">
      <c r="B14" s="184"/>
      <c r="C14" s="177">
        <v>6</v>
      </c>
      <c r="D14" s="187"/>
      <c r="E14" s="184">
        <v>2700</v>
      </c>
      <c r="F14" s="185">
        <v>2940</v>
      </c>
      <c r="G14" s="166">
        <v>2779</v>
      </c>
      <c r="H14" s="185">
        <v>27098</v>
      </c>
      <c r="I14" s="184">
        <v>2415</v>
      </c>
      <c r="J14" s="185">
        <v>2625</v>
      </c>
      <c r="K14" s="166">
        <v>2513</v>
      </c>
      <c r="L14" s="185">
        <v>27197</v>
      </c>
      <c r="M14" s="184">
        <v>1785</v>
      </c>
      <c r="N14" s="185">
        <v>2100</v>
      </c>
      <c r="O14" s="166">
        <v>1884</v>
      </c>
      <c r="P14" s="185">
        <v>9090</v>
      </c>
      <c r="Q14" s="184">
        <v>2100</v>
      </c>
      <c r="R14" s="185">
        <v>2520</v>
      </c>
      <c r="S14" s="166">
        <v>2319</v>
      </c>
      <c r="T14" s="185">
        <v>7980</v>
      </c>
      <c r="U14" s="184">
        <v>6090</v>
      </c>
      <c r="V14" s="185">
        <v>7350</v>
      </c>
      <c r="W14" s="166">
        <v>6618</v>
      </c>
      <c r="X14" s="185">
        <v>5715</v>
      </c>
      <c r="Z14" s="166"/>
    </row>
    <row r="15" spans="2:26" x14ac:dyDescent="0.15">
      <c r="B15" s="184"/>
      <c r="C15" s="177">
        <v>7</v>
      </c>
      <c r="D15" s="187"/>
      <c r="E15" s="184">
        <v>2625</v>
      </c>
      <c r="F15" s="185">
        <v>2835</v>
      </c>
      <c r="G15" s="166">
        <v>2657</v>
      </c>
      <c r="H15" s="185">
        <v>17272</v>
      </c>
      <c r="I15" s="184">
        <v>2310</v>
      </c>
      <c r="J15" s="185">
        <v>2520</v>
      </c>
      <c r="K15" s="166">
        <v>2402</v>
      </c>
      <c r="L15" s="185">
        <v>24461</v>
      </c>
      <c r="M15" s="184">
        <v>1785</v>
      </c>
      <c r="N15" s="185">
        <v>1995</v>
      </c>
      <c r="O15" s="166">
        <v>1844</v>
      </c>
      <c r="P15" s="185">
        <v>9608</v>
      </c>
      <c r="Q15" s="184">
        <v>2100</v>
      </c>
      <c r="R15" s="185">
        <v>2415</v>
      </c>
      <c r="S15" s="166">
        <v>2315</v>
      </c>
      <c r="T15" s="185">
        <v>5373</v>
      </c>
      <c r="U15" s="184">
        <v>6090</v>
      </c>
      <c r="V15" s="185">
        <v>6825</v>
      </c>
      <c r="W15" s="166">
        <v>6501</v>
      </c>
      <c r="X15" s="185">
        <v>4946</v>
      </c>
      <c r="Z15" s="166"/>
    </row>
    <row r="16" spans="2:26" x14ac:dyDescent="0.15">
      <c r="B16" s="184"/>
      <c r="C16" s="177">
        <v>8</v>
      </c>
      <c r="D16" s="187"/>
      <c r="E16" s="184">
        <v>2730</v>
      </c>
      <c r="F16" s="185">
        <v>2879</v>
      </c>
      <c r="G16" s="166">
        <v>2802</v>
      </c>
      <c r="H16" s="185">
        <v>26640</v>
      </c>
      <c r="I16" s="184">
        <v>2415</v>
      </c>
      <c r="J16" s="185">
        <v>2671</v>
      </c>
      <c r="K16" s="166">
        <v>2489</v>
      </c>
      <c r="L16" s="185">
        <v>29687</v>
      </c>
      <c r="M16" s="184">
        <v>1680</v>
      </c>
      <c r="N16" s="185">
        <v>1890</v>
      </c>
      <c r="O16" s="166">
        <v>1785</v>
      </c>
      <c r="P16" s="185">
        <v>13018</v>
      </c>
      <c r="Q16" s="184">
        <v>2100</v>
      </c>
      <c r="R16" s="185">
        <v>2415</v>
      </c>
      <c r="S16" s="166">
        <v>2329</v>
      </c>
      <c r="T16" s="185">
        <v>4830</v>
      </c>
      <c r="U16" s="184">
        <v>6300</v>
      </c>
      <c r="V16" s="185">
        <v>6690</v>
      </c>
      <c r="W16" s="166">
        <v>6548</v>
      </c>
      <c r="X16" s="185">
        <v>4798</v>
      </c>
      <c r="Z16" s="166"/>
    </row>
    <row r="17" spans="2:26" x14ac:dyDescent="0.15">
      <c r="B17" s="184"/>
      <c r="C17" s="177">
        <v>9</v>
      </c>
      <c r="D17" s="187"/>
      <c r="E17" s="184">
        <v>2730</v>
      </c>
      <c r="F17" s="185">
        <v>2888</v>
      </c>
      <c r="G17" s="166">
        <v>2815</v>
      </c>
      <c r="H17" s="185">
        <v>26292</v>
      </c>
      <c r="I17" s="184">
        <v>2520</v>
      </c>
      <c r="J17" s="185">
        <v>2678</v>
      </c>
      <c r="K17" s="166">
        <v>2566</v>
      </c>
      <c r="L17" s="185">
        <v>31127</v>
      </c>
      <c r="M17" s="184">
        <v>1680</v>
      </c>
      <c r="N17" s="185">
        <v>1890</v>
      </c>
      <c r="O17" s="166">
        <v>1735</v>
      </c>
      <c r="P17" s="185">
        <v>12263</v>
      </c>
      <c r="Q17" s="184">
        <v>2100</v>
      </c>
      <c r="R17" s="185">
        <v>2520</v>
      </c>
      <c r="S17" s="166">
        <v>2352</v>
      </c>
      <c r="T17" s="185">
        <v>2496</v>
      </c>
      <c r="U17" s="184">
        <v>6405</v>
      </c>
      <c r="V17" s="185">
        <v>6713</v>
      </c>
      <c r="W17" s="166">
        <v>6557</v>
      </c>
      <c r="X17" s="185">
        <v>6150</v>
      </c>
      <c r="Z17" s="192"/>
    </row>
    <row r="18" spans="2:26" x14ac:dyDescent="0.15">
      <c r="B18" s="184"/>
      <c r="C18" s="177">
        <v>10</v>
      </c>
      <c r="D18" s="187"/>
      <c r="E18" s="185">
        <v>2835</v>
      </c>
      <c r="F18" s="185">
        <v>3097.5</v>
      </c>
      <c r="G18" s="185">
        <v>3003.1025446437898</v>
      </c>
      <c r="H18" s="185">
        <v>24003.8</v>
      </c>
      <c r="I18" s="185">
        <v>2572.5</v>
      </c>
      <c r="J18" s="185">
        <v>2841.3</v>
      </c>
      <c r="K18" s="185">
        <v>2639.6059426998622</v>
      </c>
      <c r="L18" s="185">
        <v>30716.400000000001</v>
      </c>
      <c r="M18" s="187">
        <v>1680</v>
      </c>
      <c r="N18" s="185">
        <v>1890</v>
      </c>
      <c r="O18" s="187">
        <v>1749.4823877386398</v>
      </c>
      <c r="P18" s="185">
        <v>13085.3</v>
      </c>
      <c r="Q18" s="185">
        <v>2205</v>
      </c>
      <c r="R18" s="185">
        <v>2520</v>
      </c>
      <c r="S18" s="185">
        <v>2446.5645676033314</v>
      </c>
      <c r="T18" s="185">
        <v>3090</v>
      </c>
      <c r="U18" s="185">
        <v>6510</v>
      </c>
      <c r="V18" s="185">
        <v>6825</v>
      </c>
      <c r="W18" s="185">
        <v>6609.3307849133562</v>
      </c>
      <c r="X18" s="185">
        <v>5484.2</v>
      </c>
      <c r="Z18" s="192"/>
    </row>
    <row r="19" spans="2:26" x14ac:dyDescent="0.15">
      <c r="B19" s="184"/>
      <c r="C19" s="177">
        <v>11</v>
      </c>
      <c r="D19" s="187"/>
      <c r="E19" s="185">
        <v>2940</v>
      </c>
      <c r="F19" s="185">
        <v>3990</v>
      </c>
      <c r="G19" s="185">
        <v>3329.1657793403647</v>
      </c>
      <c r="H19" s="185">
        <v>30142.1</v>
      </c>
      <c r="I19" s="185">
        <v>2625</v>
      </c>
      <c r="J19" s="185">
        <v>2940</v>
      </c>
      <c r="K19" s="185">
        <v>2774.8219657420218</v>
      </c>
      <c r="L19" s="185">
        <v>37529.9</v>
      </c>
      <c r="M19" s="185">
        <v>1732.5</v>
      </c>
      <c r="N19" s="185">
        <v>1890</v>
      </c>
      <c r="O19" s="185">
        <v>1782.6321802935008</v>
      </c>
      <c r="P19" s="185">
        <v>13429.4</v>
      </c>
      <c r="Q19" s="185">
        <v>2520</v>
      </c>
      <c r="R19" s="185">
        <v>3150</v>
      </c>
      <c r="S19" s="185">
        <v>2731.9969979678549</v>
      </c>
      <c r="T19" s="185">
        <v>3535.9</v>
      </c>
      <c r="U19" s="185">
        <v>6510</v>
      </c>
      <c r="V19" s="185">
        <v>6940.5</v>
      </c>
      <c r="W19" s="185">
        <v>6747.7870999030074</v>
      </c>
      <c r="X19" s="187">
        <v>7327.7</v>
      </c>
      <c r="Z19" s="192"/>
    </row>
    <row r="20" spans="2:26" x14ac:dyDescent="0.15">
      <c r="B20" s="184"/>
      <c r="C20" s="177">
        <v>12</v>
      </c>
      <c r="D20" s="187"/>
      <c r="E20" s="185">
        <v>3150</v>
      </c>
      <c r="F20" s="185">
        <v>4462.5</v>
      </c>
      <c r="G20" s="185">
        <v>3854.0694754296078</v>
      </c>
      <c r="H20" s="185">
        <v>38547.1</v>
      </c>
      <c r="I20" s="185">
        <v>2625</v>
      </c>
      <c r="J20" s="185">
        <v>3045</v>
      </c>
      <c r="K20" s="185">
        <v>2830.5581851636284</v>
      </c>
      <c r="L20" s="185">
        <v>58895.4</v>
      </c>
      <c r="M20" s="185">
        <v>1575</v>
      </c>
      <c r="N20" s="185">
        <v>1890</v>
      </c>
      <c r="O20" s="185">
        <v>1780.2913409057385</v>
      </c>
      <c r="P20" s="185">
        <v>15959.6</v>
      </c>
      <c r="Q20" s="185">
        <v>2520</v>
      </c>
      <c r="R20" s="185">
        <v>3150</v>
      </c>
      <c r="S20" s="185">
        <v>2887.6666920673624</v>
      </c>
      <c r="T20" s="185">
        <v>6973.3</v>
      </c>
      <c r="U20" s="185">
        <v>6405</v>
      </c>
      <c r="V20" s="185">
        <v>7140</v>
      </c>
      <c r="W20" s="185">
        <v>6786.9596521576495</v>
      </c>
      <c r="X20" s="187">
        <v>8202.7999999999993</v>
      </c>
      <c r="Z20" s="192"/>
    </row>
    <row r="21" spans="2:26" x14ac:dyDescent="0.15">
      <c r="B21" s="184" t="s">
        <v>240</v>
      </c>
      <c r="C21" s="177">
        <v>1</v>
      </c>
      <c r="D21" s="187" t="s">
        <v>238</v>
      </c>
      <c r="E21" s="185">
        <v>3150</v>
      </c>
      <c r="F21" s="185">
        <v>3780</v>
      </c>
      <c r="G21" s="185">
        <v>3516.6055762741976</v>
      </c>
      <c r="H21" s="185">
        <v>38447.1</v>
      </c>
      <c r="I21" s="185">
        <v>2520</v>
      </c>
      <c r="J21" s="185">
        <v>2940</v>
      </c>
      <c r="K21" s="185">
        <v>2713.0474418114231</v>
      </c>
      <c r="L21" s="185">
        <v>55024.6</v>
      </c>
      <c r="M21" s="185">
        <v>1522.5</v>
      </c>
      <c r="N21" s="185">
        <v>1890</v>
      </c>
      <c r="O21" s="185">
        <v>1704.2699296195779</v>
      </c>
      <c r="P21" s="185">
        <v>12518.1</v>
      </c>
      <c r="Q21" s="185">
        <v>2520</v>
      </c>
      <c r="R21" s="185">
        <v>2730</v>
      </c>
      <c r="S21" s="185">
        <v>2674.2258064516132</v>
      </c>
      <c r="T21" s="185">
        <v>6303.8</v>
      </c>
      <c r="U21" s="185">
        <v>6300</v>
      </c>
      <c r="V21" s="185">
        <v>7140</v>
      </c>
      <c r="W21" s="185">
        <v>6584.865992414665</v>
      </c>
      <c r="X21" s="187">
        <v>4394</v>
      </c>
      <c r="Z21" s="192"/>
    </row>
    <row r="22" spans="2:26" x14ac:dyDescent="0.15">
      <c r="B22" s="184"/>
      <c r="C22" s="177">
        <v>2</v>
      </c>
      <c r="D22" s="187"/>
      <c r="E22" s="185">
        <v>3150</v>
      </c>
      <c r="F22" s="185">
        <v>3759</v>
      </c>
      <c r="G22" s="185">
        <v>3509.7075839708186</v>
      </c>
      <c r="H22" s="185">
        <v>21682.1</v>
      </c>
      <c r="I22" s="185">
        <v>2520</v>
      </c>
      <c r="J22" s="185">
        <v>2940</v>
      </c>
      <c r="K22" s="185">
        <v>2694.4729980357611</v>
      </c>
      <c r="L22" s="185">
        <v>30501.200000000001</v>
      </c>
      <c r="M22" s="185">
        <v>1470</v>
      </c>
      <c r="N22" s="185">
        <v>1890</v>
      </c>
      <c r="O22" s="185">
        <v>1729.5057887120117</v>
      </c>
      <c r="P22" s="185">
        <v>10262.799999999999</v>
      </c>
      <c r="Q22" s="185">
        <v>2415</v>
      </c>
      <c r="R22" s="185">
        <v>2782.5</v>
      </c>
      <c r="S22" s="185">
        <v>2658.2517309594464</v>
      </c>
      <c r="T22" s="185">
        <v>2161.6</v>
      </c>
      <c r="U22" s="185">
        <v>6300</v>
      </c>
      <c r="V22" s="185">
        <v>7140</v>
      </c>
      <c r="W22" s="185">
        <v>6632.4908039936954</v>
      </c>
      <c r="X22" s="187">
        <v>4870.8</v>
      </c>
      <c r="Z22" s="192"/>
    </row>
    <row r="23" spans="2:26" x14ac:dyDescent="0.15">
      <c r="B23" s="184"/>
      <c r="C23" s="177">
        <v>3</v>
      </c>
      <c r="D23" s="187"/>
      <c r="E23" s="185">
        <v>2940</v>
      </c>
      <c r="F23" s="185">
        <v>3360</v>
      </c>
      <c r="G23" s="187">
        <v>3185.8359906788501</v>
      </c>
      <c r="H23" s="185">
        <v>28583.599999999999</v>
      </c>
      <c r="I23" s="185">
        <v>2520</v>
      </c>
      <c r="J23" s="185">
        <v>2954.7000000000003</v>
      </c>
      <c r="K23" s="185">
        <v>2716.5623121179615</v>
      </c>
      <c r="L23" s="185">
        <v>30361.7</v>
      </c>
      <c r="M23" s="185">
        <v>1575</v>
      </c>
      <c r="N23" s="185">
        <v>1995</v>
      </c>
      <c r="O23" s="185">
        <v>1782.7782276122743</v>
      </c>
      <c r="P23" s="185">
        <v>13756.5</v>
      </c>
      <c r="Q23" s="185">
        <v>2415</v>
      </c>
      <c r="R23" s="185">
        <v>2782.5</v>
      </c>
      <c r="S23" s="185">
        <v>2638.4251330430579</v>
      </c>
      <c r="T23" s="185">
        <v>3493.1</v>
      </c>
      <c r="U23" s="185">
        <v>6300</v>
      </c>
      <c r="V23" s="185">
        <v>7140</v>
      </c>
      <c r="W23" s="185">
        <v>6609.0431792128411</v>
      </c>
      <c r="X23" s="187">
        <v>5029.7</v>
      </c>
      <c r="Z23" s="607"/>
    </row>
    <row r="24" spans="2:26" x14ac:dyDescent="0.15">
      <c r="B24" s="184"/>
      <c r="C24" s="177">
        <v>4</v>
      </c>
      <c r="D24" s="187"/>
      <c r="E24" s="185">
        <v>2814</v>
      </c>
      <c r="F24" s="187">
        <v>3331.65</v>
      </c>
      <c r="G24" s="185">
        <v>2962.940531643997</v>
      </c>
      <c r="H24" s="185">
        <v>29193.5</v>
      </c>
      <c r="I24" s="185">
        <v>2415</v>
      </c>
      <c r="J24" s="185">
        <v>2835</v>
      </c>
      <c r="K24" s="185">
        <v>2577.0410743541793</v>
      </c>
      <c r="L24" s="185">
        <v>32070.400000000001</v>
      </c>
      <c r="M24" s="185">
        <v>1575</v>
      </c>
      <c r="N24" s="185">
        <v>1995</v>
      </c>
      <c r="O24" s="185">
        <v>1786.5856719611561</v>
      </c>
      <c r="P24" s="185">
        <v>11164</v>
      </c>
      <c r="Q24" s="185">
        <v>2415</v>
      </c>
      <c r="R24" s="185">
        <v>2782.5</v>
      </c>
      <c r="S24" s="185">
        <v>2517.1577052328375</v>
      </c>
      <c r="T24" s="185">
        <v>2506.5</v>
      </c>
      <c r="U24" s="185">
        <v>6090</v>
      </c>
      <c r="V24" s="185">
        <v>7028.7000000000007</v>
      </c>
      <c r="W24" s="185">
        <v>6425.541188118812</v>
      </c>
      <c r="X24" s="187">
        <v>4984.3</v>
      </c>
    </row>
    <row r="25" spans="2:26" x14ac:dyDescent="0.15">
      <c r="B25" s="178"/>
      <c r="C25" s="182">
        <v>5</v>
      </c>
      <c r="D25" s="190"/>
      <c r="E25" s="191">
        <v>2730</v>
      </c>
      <c r="F25" s="191">
        <v>3150</v>
      </c>
      <c r="G25" s="191">
        <v>2889.7201504898021</v>
      </c>
      <c r="H25" s="190">
        <v>25099.1</v>
      </c>
      <c r="I25" s="191">
        <v>2415</v>
      </c>
      <c r="J25" s="191">
        <v>2730</v>
      </c>
      <c r="K25" s="191">
        <v>2516.3198606551973</v>
      </c>
      <c r="L25" s="191">
        <v>38040.6</v>
      </c>
      <c r="M25" s="191">
        <v>1680</v>
      </c>
      <c r="N25" s="191">
        <v>2115.75</v>
      </c>
      <c r="O25" s="191">
        <v>1889.5999263724627</v>
      </c>
      <c r="P25" s="191">
        <v>11228.9</v>
      </c>
      <c r="Q25" s="191">
        <v>2415</v>
      </c>
      <c r="R25" s="191">
        <v>2782.5</v>
      </c>
      <c r="S25" s="191">
        <v>2503.3800981996733</v>
      </c>
      <c r="T25" s="191">
        <v>2790.4</v>
      </c>
      <c r="U25" s="191">
        <v>6090</v>
      </c>
      <c r="V25" s="191">
        <v>6825</v>
      </c>
      <c r="W25" s="191">
        <v>6368.9961172781123</v>
      </c>
      <c r="X25" s="190">
        <v>5159.2</v>
      </c>
    </row>
    <row r="26" spans="2:26" ht="13.5" customHeight="1" x14ac:dyDescent="0.15">
      <c r="B26" s="184"/>
      <c r="C26" s="180" t="s">
        <v>85</v>
      </c>
      <c r="D26" s="193"/>
      <c r="E26" s="655" t="s">
        <v>97</v>
      </c>
      <c r="F26" s="656"/>
      <c r="G26" s="656"/>
      <c r="H26" s="657"/>
      <c r="I26" s="655" t="s">
        <v>98</v>
      </c>
      <c r="J26" s="656"/>
      <c r="K26" s="656"/>
      <c r="L26" s="657"/>
      <c r="M26" s="655" t="s">
        <v>99</v>
      </c>
      <c r="N26" s="656"/>
      <c r="O26" s="656"/>
      <c r="P26" s="657"/>
      <c r="Q26" s="655" t="s">
        <v>100</v>
      </c>
      <c r="R26" s="656"/>
      <c r="S26" s="656"/>
      <c r="T26" s="657"/>
      <c r="U26" s="655" t="s">
        <v>101</v>
      </c>
      <c r="V26" s="656"/>
      <c r="W26" s="656"/>
      <c r="X26" s="657"/>
    </row>
    <row r="27" spans="2:26" x14ac:dyDescent="0.15">
      <c r="B27" s="172" t="s">
        <v>91</v>
      </c>
      <c r="C27" s="173"/>
      <c r="D27" s="174"/>
      <c r="E27" s="175" t="s">
        <v>92</v>
      </c>
      <c r="F27" s="176" t="s">
        <v>93</v>
      </c>
      <c r="G27" s="177" t="s">
        <v>94</v>
      </c>
      <c r="H27" s="176" t="s">
        <v>95</v>
      </c>
      <c r="I27" s="175" t="s">
        <v>92</v>
      </c>
      <c r="J27" s="176" t="s">
        <v>93</v>
      </c>
      <c r="K27" s="177" t="s">
        <v>94</v>
      </c>
      <c r="L27" s="176" t="s">
        <v>95</v>
      </c>
      <c r="M27" s="175" t="s">
        <v>92</v>
      </c>
      <c r="N27" s="176" t="s">
        <v>93</v>
      </c>
      <c r="O27" s="177" t="s">
        <v>94</v>
      </c>
      <c r="P27" s="194" t="s">
        <v>95</v>
      </c>
      <c r="Q27" s="176" t="s">
        <v>92</v>
      </c>
      <c r="R27" s="177" t="s">
        <v>93</v>
      </c>
      <c r="S27" s="176" t="s">
        <v>94</v>
      </c>
      <c r="T27" s="177" t="s">
        <v>95</v>
      </c>
      <c r="U27" s="175" t="s">
        <v>92</v>
      </c>
      <c r="V27" s="176" t="s">
        <v>93</v>
      </c>
      <c r="W27" s="177" t="s">
        <v>94</v>
      </c>
      <c r="X27" s="176" t="s">
        <v>95</v>
      </c>
    </row>
    <row r="28" spans="2:26" x14ac:dyDescent="0.15">
      <c r="B28" s="178"/>
      <c r="C28" s="179"/>
      <c r="D28" s="179"/>
      <c r="E28" s="180"/>
      <c r="F28" s="181"/>
      <c r="G28" s="182" t="s">
        <v>96</v>
      </c>
      <c r="H28" s="181"/>
      <c r="I28" s="180"/>
      <c r="J28" s="181"/>
      <c r="K28" s="182" t="s">
        <v>96</v>
      </c>
      <c r="L28" s="181"/>
      <c r="M28" s="180"/>
      <c r="N28" s="181"/>
      <c r="O28" s="182" t="s">
        <v>96</v>
      </c>
      <c r="P28" s="180"/>
      <c r="Q28" s="181"/>
      <c r="R28" s="182"/>
      <c r="S28" s="181" t="s">
        <v>96</v>
      </c>
      <c r="T28" s="182"/>
      <c r="U28" s="180"/>
      <c r="V28" s="181"/>
      <c r="W28" s="182" t="s">
        <v>96</v>
      </c>
      <c r="X28" s="181"/>
    </row>
    <row r="29" spans="2:26" x14ac:dyDescent="0.15">
      <c r="B29" s="169" t="s">
        <v>60</v>
      </c>
      <c r="C29" s="177">
        <v>18</v>
      </c>
      <c r="D29" s="183" t="s">
        <v>61</v>
      </c>
      <c r="E29" s="186">
        <v>6158</v>
      </c>
      <c r="F29" s="186">
        <v>7197</v>
      </c>
      <c r="G29" s="186">
        <v>6755</v>
      </c>
      <c r="H29" s="188">
        <v>9767</v>
      </c>
      <c r="I29" s="184">
        <v>6038</v>
      </c>
      <c r="J29" s="185">
        <v>7301</v>
      </c>
      <c r="K29" s="166">
        <v>6542</v>
      </c>
      <c r="L29" s="185">
        <v>73028</v>
      </c>
      <c r="M29" s="184">
        <v>1785</v>
      </c>
      <c r="N29" s="185">
        <v>2792</v>
      </c>
      <c r="O29" s="166">
        <v>2197</v>
      </c>
      <c r="P29" s="184">
        <v>228117</v>
      </c>
      <c r="Q29" s="185">
        <v>2730</v>
      </c>
      <c r="R29" s="166">
        <v>3150</v>
      </c>
      <c r="S29" s="185">
        <v>2903</v>
      </c>
      <c r="T29" s="166">
        <v>59517</v>
      </c>
      <c r="U29" s="184">
        <v>2890</v>
      </c>
      <c r="V29" s="185">
        <v>3486</v>
      </c>
      <c r="W29" s="166">
        <v>3099</v>
      </c>
      <c r="X29" s="185">
        <v>57554</v>
      </c>
    </row>
    <row r="30" spans="2:26" x14ac:dyDescent="0.15">
      <c r="B30" s="184"/>
      <c r="C30" s="177">
        <v>19</v>
      </c>
      <c r="D30" s="187"/>
      <c r="E30" s="186">
        <v>5775</v>
      </c>
      <c r="F30" s="186">
        <v>7197</v>
      </c>
      <c r="G30" s="186">
        <v>6515</v>
      </c>
      <c r="H30" s="188">
        <v>23936</v>
      </c>
      <c r="I30" s="184">
        <v>5880</v>
      </c>
      <c r="J30" s="185">
        <v>7148</v>
      </c>
      <c r="K30" s="166">
        <v>6557</v>
      </c>
      <c r="L30" s="185">
        <v>77635</v>
      </c>
      <c r="M30" s="184">
        <v>1575</v>
      </c>
      <c r="N30" s="185">
        <v>2415</v>
      </c>
      <c r="O30" s="166">
        <v>2119</v>
      </c>
      <c r="P30" s="184">
        <v>348598</v>
      </c>
      <c r="Q30" s="185">
        <v>2573</v>
      </c>
      <c r="R30" s="166">
        <v>3050</v>
      </c>
      <c r="S30" s="185">
        <v>2865</v>
      </c>
      <c r="T30" s="166">
        <v>62372</v>
      </c>
      <c r="U30" s="184">
        <v>2625</v>
      </c>
      <c r="V30" s="185">
        <v>3150</v>
      </c>
      <c r="W30" s="166">
        <v>2891</v>
      </c>
      <c r="X30" s="185">
        <v>68450</v>
      </c>
    </row>
    <row r="31" spans="2:26" x14ac:dyDescent="0.15">
      <c r="B31" s="184"/>
      <c r="C31" s="177">
        <v>20</v>
      </c>
      <c r="D31" s="187"/>
      <c r="E31" s="186">
        <v>5565</v>
      </c>
      <c r="F31" s="186">
        <v>6930</v>
      </c>
      <c r="G31" s="186">
        <v>6227</v>
      </c>
      <c r="H31" s="184">
        <v>37262</v>
      </c>
      <c r="I31" s="184">
        <v>5622</v>
      </c>
      <c r="J31" s="185">
        <v>7140</v>
      </c>
      <c r="K31" s="166">
        <v>6241</v>
      </c>
      <c r="L31" s="185">
        <v>102434</v>
      </c>
      <c r="M31" s="184">
        <v>1470</v>
      </c>
      <c r="N31" s="185">
        <v>2415</v>
      </c>
      <c r="O31" s="166">
        <v>1975</v>
      </c>
      <c r="P31" s="184">
        <v>383050</v>
      </c>
      <c r="Q31" s="185">
        <v>2520</v>
      </c>
      <c r="R31" s="166">
        <v>3150</v>
      </c>
      <c r="S31" s="185">
        <v>2833</v>
      </c>
      <c r="T31" s="166">
        <v>63548</v>
      </c>
      <c r="U31" s="184">
        <v>2625</v>
      </c>
      <c r="V31" s="185">
        <v>3360</v>
      </c>
      <c r="W31" s="166">
        <v>2904</v>
      </c>
      <c r="X31" s="185">
        <v>70437</v>
      </c>
    </row>
    <row r="32" spans="2:26" x14ac:dyDescent="0.15">
      <c r="B32" s="184"/>
      <c r="C32" s="177">
        <v>21</v>
      </c>
      <c r="D32" s="187"/>
      <c r="E32" s="184">
        <v>5145</v>
      </c>
      <c r="F32" s="185">
        <v>6615</v>
      </c>
      <c r="G32" s="166">
        <v>5598</v>
      </c>
      <c r="H32" s="185">
        <v>58097</v>
      </c>
      <c r="I32" s="184">
        <v>5250</v>
      </c>
      <c r="J32" s="185">
        <v>6615</v>
      </c>
      <c r="K32" s="166">
        <v>5696</v>
      </c>
      <c r="L32" s="185">
        <v>91989</v>
      </c>
      <c r="M32" s="184">
        <v>1260</v>
      </c>
      <c r="N32" s="185">
        <v>2205</v>
      </c>
      <c r="O32" s="166">
        <v>1804</v>
      </c>
      <c r="P32" s="184">
        <v>484564</v>
      </c>
      <c r="Q32" s="185">
        <v>2415</v>
      </c>
      <c r="R32" s="166">
        <v>3045</v>
      </c>
      <c r="S32" s="185">
        <v>2734</v>
      </c>
      <c r="T32" s="166">
        <v>69239</v>
      </c>
      <c r="U32" s="184">
        <v>2205</v>
      </c>
      <c r="V32" s="185">
        <v>3150</v>
      </c>
      <c r="W32" s="166">
        <v>2777</v>
      </c>
      <c r="X32" s="185">
        <v>77903</v>
      </c>
    </row>
    <row r="33" spans="2:24" x14ac:dyDescent="0.15">
      <c r="B33" s="178"/>
      <c r="C33" s="182">
        <v>22</v>
      </c>
      <c r="D33" s="190"/>
      <c r="E33" s="191">
        <v>4725</v>
      </c>
      <c r="F33" s="191">
        <v>5565</v>
      </c>
      <c r="G33" s="191">
        <v>5570</v>
      </c>
      <c r="H33" s="191">
        <v>43544</v>
      </c>
      <c r="I33" s="191">
        <v>5145</v>
      </c>
      <c r="J33" s="191">
        <v>6195</v>
      </c>
      <c r="K33" s="191">
        <v>5574</v>
      </c>
      <c r="L33" s="191">
        <v>90816</v>
      </c>
      <c r="M33" s="191">
        <v>1470</v>
      </c>
      <c r="N33" s="191">
        <v>2100</v>
      </c>
      <c r="O33" s="191">
        <v>1779</v>
      </c>
      <c r="P33" s="191">
        <v>510158</v>
      </c>
      <c r="Q33" s="191">
        <v>2205</v>
      </c>
      <c r="R33" s="191">
        <v>2890</v>
      </c>
      <c r="S33" s="191">
        <v>2575</v>
      </c>
      <c r="T33" s="191">
        <v>77058</v>
      </c>
      <c r="U33" s="191">
        <v>2520</v>
      </c>
      <c r="V33" s="191">
        <v>3045</v>
      </c>
      <c r="W33" s="191">
        <v>2747</v>
      </c>
      <c r="X33" s="190">
        <v>81021</v>
      </c>
    </row>
    <row r="34" spans="2:24" x14ac:dyDescent="0.15">
      <c r="B34" s="184" t="s">
        <v>236</v>
      </c>
      <c r="C34" s="177">
        <v>5</v>
      </c>
      <c r="D34" s="187" t="s">
        <v>238</v>
      </c>
      <c r="E34" s="186">
        <v>4725</v>
      </c>
      <c r="F34" s="188">
        <v>5775</v>
      </c>
      <c r="G34" s="189">
        <v>5284</v>
      </c>
      <c r="H34" s="185">
        <v>4411</v>
      </c>
      <c r="I34" s="184">
        <v>5250</v>
      </c>
      <c r="J34" s="185">
        <v>5750</v>
      </c>
      <c r="K34" s="166">
        <v>5487</v>
      </c>
      <c r="L34" s="185">
        <v>5949</v>
      </c>
      <c r="M34" s="184">
        <v>1785</v>
      </c>
      <c r="N34" s="185">
        <v>2100</v>
      </c>
      <c r="O34" s="166">
        <v>1935</v>
      </c>
      <c r="P34" s="184">
        <v>41577</v>
      </c>
      <c r="Q34" s="185">
        <v>2310</v>
      </c>
      <c r="R34" s="166">
        <v>2625</v>
      </c>
      <c r="S34" s="185">
        <v>2519</v>
      </c>
      <c r="T34" s="166">
        <v>6648</v>
      </c>
      <c r="U34" s="184">
        <v>2625</v>
      </c>
      <c r="V34" s="185">
        <v>3045</v>
      </c>
      <c r="W34" s="166">
        <v>2825</v>
      </c>
      <c r="X34" s="185">
        <v>7189</v>
      </c>
    </row>
    <row r="35" spans="2:24" x14ac:dyDescent="0.15">
      <c r="B35" s="184"/>
      <c r="C35" s="177">
        <v>6</v>
      </c>
      <c r="D35" s="187"/>
      <c r="E35" s="186">
        <v>4725</v>
      </c>
      <c r="F35" s="186">
        <v>5565</v>
      </c>
      <c r="G35" s="186">
        <v>5236</v>
      </c>
      <c r="H35" s="185">
        <v>3399</v>
      </c>
      <c r="I35" s="184">
        <v>5250</v>
      </c>
      <c r="J35" s="185">
        <v>5460</v>
      </c>
      <c r="K35" s="166">
        <v>5366</v>
      </c>
      <c r="L35" s="185">
        <v>6027</v>
      </c>
      <c r="M35" s="184">
        <v>1838</v>
      </c>
      <c r="N35" s="185">
        <v>2048</v>
      </c>
      <c r="O35" s="166">
        <v>1921</v>
      </c>
      <c r="P35" s="184">
        <v>38897</v>
      </c>
      <c r="Q35" s="185">
        <v>2310</v>
      </c>
      <c r="R35" s="166">
        <v>2520</v>
      </c>
      <c r="S35" s="185">
        <v>2437</v>
      </c>
      <c r="T35" s="166">
        <v>6139</v>
      </c>
      <c r="U35" s="184">
        <v>2613</v>
      </c>
      <c r="V35" s="185">
        <v>2940</v>
      </c>
      <c r="W35" s="166">
        <v>2729</v>
      </c>
      <c r="X35" s="185">
        <v>5238</v>
      </c>
    </row>
    <row r="36" spans="2:24" x14ac:dyDescent="0.15">
      <c r="B36" s="184"/>
      <c r="C36" s="177">
        <v>7</v>
      </c>
      <c r="D36" s="187"/>
      <c r="E36" s="186">
        <v>5040</v>
      </c>
      <c r="F36" s="186">
        <v>5565</v>
      </c>
      <c r="G36" s="186">
        <v>5451</v>
      </c>
      <c r="H36" s="185">
        <v>2370</v>
      </c>
      <c r="I36" s="184">
        <v>5145</v>
      </c>
      <c r="J36" s="185">
        <v>5460</v>
      </c>
      <c r="K36" s="166">
        <v>5236</v>
      </c>
      <c r="L36" s="185">
        <v>6241</v>
      </c>
      <c r="M36" s="184">
        <v>1785</v>
      </c>
      <c r="N36" s="185">
        <v>1995</v>
      </c>
      <c r="O36" s="166">
        <v>1847</v>
      </c>
      <c r="P36" s="184">
        <v>42349</v>
      </c>
      <c r="Q36" s="185">
        <v>2310</v>
      </c>
      <c r="R36" s="166">
        <v>2520</v>
      </c>
      <c r="S36" s="185">
        <v>2445</v>
      </c>
      <c r="T36" s="166">
        <v>4595</v>
      </c>
      <c r="U36" s="184">
        <v>2520</v>
      </c>
      <c r="V36" s="185">
        <v>2730</v>
      </c>
      <c r="W36" s="166">
        <v>2622</v>
      </c>
      <c r="X36" s="185">
        <v>6666</v>
      </c>
    </row>
    <row r="37" spans="2:24" x14ac:dyDescent="0.15">
      <c r="B37" s="184"/>
      <c r="C37" s="177">
        <v>8</v>
      </c>
      <c r="D37" s="187"/>
      <c r="E37" s="186">
        <v>5250</v>
      </c>
      <c r="F37" s="188">
        <v>5649</v>
      </c>
      <c r="G37" s="189">
        <v>5516</v>
      </c>
      <c r="H37" s="185">
        <v>3382</v>
      </c>
      <c r="I37" s="184">
        <v>5250</v>
      </c>
      <c r="J37" s="184">
        <v>5460</v>
      </c>
      <c r="K37" s="184">
        <v>5362</v>
      </c>
      <c r="L37" s="185">
        <v>8535</v>
      </c>
      <c r="M37" s="184">
        <v>1680</v>
      </c>
      <c r="N37" s="185">
        <v>1890</v>
      </c>
      <c r="O37" s="166">
        <v>1788</v>
      </c>
      <c r="P37" s="184">
        <v>46059</v>
      </c>
      <c r="Q37" s="185">
        <v>2310</v>
      </c>
      <c r="R37" s="166">
        <v>2520</v>
      </c>
      <c r="S37" s="185">
        <v>2465</v>
      </c>
      <c r="T37" s="166">
        <v>6133</v>
      </c>
      <c r="U37" s="184">
        <v>2625</v>
      </c>
      <c r="V37" s="185">
        <v>2835</v>
      </c>
      <c r="W37" s="166">
        <v>2735</v>
      </c>
      <c r="X37" s="185">
        <v>5765</v>
      </c>
    </row>
    <row r="38" spans="2:24" x14ac:dyDescent="0.15">
      <c r="B38" s="184"/>
      <c r="C38" s="177">
        <v>9</v>
      </c>
      <c r="D38" s="187"/>
      <c r="E38" s="186">
        <v>5230</v>
      </c>
      <c r="F38" s="188">
        <v>5723</v>
      </c>
      <c r="G38" s="189">
        <v>5513</v>
      </c>
      <c r="H38" s="185">
        <v>2970</v>
      </c>
      <c r="I38" s="184">
        <v>5306</v>
      </c>
      <c r="J38" s="185">
        <v>5460</v>
      </c>
      <c r="K38" s="166">
        <v>5389</v>
      </c>
      <c r="L38" s="185">
        <v>6915</v>
      </c>
      <c r="M38" s="184">
        <v>1680</v>
      </c>
      <c r="N38" s="185">
        <v>1890</v>
      </c>
      <c r="O38" s="166">
        <v>1749</v>
      </c>
      <c r="P38" s="184">
        <v>44747</v>
      </c>
      <c r="Q38" s="185">
        <v>2310</v>
      </c>
      <c r="R38" s="166">
        <v>2520</v>
      </c>
      <c r="S38" s="185">
        <v>2453</v>
      </c>
      <c r="T38" s="166">
        <v>6782</v>
      </c>
      <c r="U38" s="184">
        <v>2625</v>
      </c>
      <c r="V38" s="185">
        <v>2835</v>
      </c>
      <c r="W38" s="166">
        <v>2727</v>
      </c>
      <c r="X38" s="185">
        <v>6332</v>
      </c>
    </row>
    <row r="39" spans="2:24" x14ac:dyDescent="0.15">
      <c r="B39" s="184"/>
      <c r="C39" s="177">
        <v>10</v>
      </c>
      <c r="D39" s="187"/>
      <c r="E39" s="188">
        <v>5460</v>
      </c>
      <c r="F39" s="188">
        <v>6090</v>
      </c>
      <c r="G39" s="188">
        <v>5794.2523265089058</v>
      </c>
      <c r="H39" s="185">
        <v>4498.1000000000004</v>
      </c>
      <c r="I39" s="185">
        <v>5357.1</v>
      </c>
      <c r="J39" s="185">
        <v>5880</v>
      </c>
      <c r="K39" s="185">
        <v>5619.8458199898869</v>
      </c>
      <c r="L39" s="185">
        <v>12898.8</v>
      </c>
      <c r="M39" s="185">
        <v>1680</v>
      </c>
      <c r="N39" s="185">
        <v>1890</v>
      </c>
      <c r="O39" s="185">
        <v>1737.0812377272439</v>
      </c>
      <c r="P39" s="185">
        <v>39442.199999999997</v>
      </c>
      <c r="Q39" s="185">
        <v>2415</v>
      </c>
      <c r="R39" s="185">
        <v>2625</v>
      </c>
      <c r="S39" s="185">
        <v>2548.4120768064681</v>
      </c>
      <c r="T39" s="185">
        <v>4918.6000000000004</v>
      </c>
      <c r="U39" s="187">
        <v>2730</v>
      </c>
      <c r="V39" s="185">
        <v>2835</v>
      </c>
      <c r="W39" s="185">
        <v>2757.4596135841352</v>
      </c>
      <c r="X39" s="185">
        <v>4789.6000000000004</v>
      </c>
    </row>
    <row r="40" spans="2:24" x14ac:dyDescent="0.15">
      <c r="B40" s="184"/>
      <c r="C40" s="177">
        <v>11</v>
      </c>
      <c r="D40" s="187"/>
      <c r="E40" s="188">
        <v>5460</v>
      </c>
      <c r="F40" s="188">
        <v>6090</v>
      </c>
      <c r="G40" s="188">
        <v>5747.7684803517459</v>
      </c>
      <c r="H40" s="185">
        <v>3777.5</v>
      </c>
      <c r="I40" s="185">
        <v>5460</v>
      </c>
      <c r="J40" s="185">
        <v>6053.25</v>
      </c>
      <c r="K40" s="185">
        <v>5767.7969171000695</v>
      </c>
      <c r="L40" s="185">
        <v>6385.1</v>
      </c>
      <c r="M40" s="185">
        <v>1470</v>
      </c>
      <c r="N40" s="185">
        <v>1680</v>
      </c>
      <c r="O40" s="185">
        <v>1576.1176728248572</v>
      </c>
      <c r="P40" s="185">
        <v>41436.5</v>
      </c>
      <c r="Q40" s="185">
        <v>2520</v>
      </c>
      <c r="R40" s="185">
        <v>2866.5</v>
      </c>
      <c r="S40" s="185">
        <v>2723.7514333132171</v>
      </c>
      <c r="T40" s="185">
        <v>6332.5</v>
      </c>
      <c r="U40" s="185">
        <v>2520</v>
      </c>
      <c r="V40" s="185">
        <v>2940</v>
      </c>
      <c r="W40" s="185">
        <v>2704.2044615384616</v>
      </c>
      <c r="X40" s="187">
        <v>8052.8</v>
      </c>
    </row>
    <row r="41" spans="2:24" x14ac:dyDescent="0.15">
      <c r="B41" s="184"/>
      <c r="C41" s="177">
        <v>12</v>
      </c>
      <c r="D41" s="187"/>
      <c r="E41" s="188">
        <v>5512.5</v>
      </c>
      <c r="F41" s="188">
        <v>6510</v>
      </c>
      <c r="G41" s="188">
        <v>5889.1277196652709</v>
      </c>
      <c r="H41" s="185">
        <v>6939</v>
      </c>
      <c r="I41" s="185">
        <v>5565</v>
      </c>
      <c r="J41" s="185">
        <v>6195</v>
      </c>
      <c r="K41" s="185">
        <v>5889.7048171240231</v>
      </c>
      <c r="L41" s="185">
        <v>14851.2</v>
      </c>
      <c r="M41" s="185">
        <v>1470</v>
      </c>
      <c r="N41" s="185">
        <v>1627.5</v>
      </c>
      <c r="O41" s="185">
        <v>1539.0354085077659</v>
      </c>
      <c r="P41" s="185">
        <v>58972.5</v>
      </c>
      <c r="Q41" s="185">
        <v>2520</v>
      </c>
      <c r="R41" s="185">
        <v>2887.5</v>
      </c>
      <c r="S41" s="185">
        <v>2742.6721686616488</v>
      </c>
      <c r="T41" s="185">
        <v>9820.6</v>
      </c>
      <c r="U41" s="185">
        <v>2520</v>
      </c>
      <c r="V41" s="185">
        <v>2940</v>
      </c>
      <c r="W41" s="185">
        <v>2731.4491605291632</v>
      </c>
      <c r="X41" s="187">
        <v>9629.5</v>
      </c>
    </row>
    <row r="42" spans="2:24" x14ac:dyDescent="0.15">
      <c r="B42" s="184" t="s">
        <v>240</v>
      </c>
      <c r="C42" s="177">
        <v>1</v>
      </c>
      <c r="D42" s="187" t="s">
        <v>238</v>
      </c>
      <c r="E42" s="188">
        <v>5250</v>
      </c>
      <c r="F42" s="188">
        <v>6300</v>
      </c>
      <c r="G42" s="188">
        <v>5679.3900508761999</v>
      </c>
      <c r="H42" s="185">
        <v>7907.5</v>
      </c>
      <c r="I42" s="185">
        <v>5040</v>
      </c>
      <c r="J42" s="185">
        <v>6384</v>
      </c>
      <c r="K42" s="185">
        <v>5728.7709834922098</v>
      </c>
      <c r="L42" s="185">
        <v>4761.3</v>
      </c>
      <c r="M42" s="185">
        <v>1470</v>
      </c>
      <c r="N42" s="185">
        <v>1732.5</v>
      </c>
      <c r="O42" s="185">
        <v>1617.8686101820458</v>
      </c>
      <c r="P42" s="185">
        <v>40640.6</v>
      </c>
      <c r="Q42" s="185">
        <v>2520</v>
      </c>
      <c r="R42" s="185">
        <v>2835</v>
      </c>
      <c r="S42" s="185">
        <v>2683.3402988809839</v>
      </c>
      <c r="T42" s="185">
        <v>8765.9</v>
      </c>
      <c r="U42" s="185">
        <v>2520</v>
      </c>
      <c r="V42" s="185">
        <v>2887.5</v>
      </c>
      <c r="W42" s="185">
        <v>2728.2826238053876</v>
      </c>
      <c r="X42" s="187">
        <v>9175.4</v>
      </c>
    </row>
    <row r="43" spans="2:24" x14ac:dyDescent="0.15">
      <c r="B43" s="184"/>
      <c r="C43" s="177">
        <v>2</v>
      </c>
      <c r="D43" s="187"/>
      <c r="E43" s="188">
        <v>5250</v>
      </c>
      <c r="F43" s="188">
        <v>6300</v>
      </c>
      <c r="G43" s="188">
        <v>5567.1794410625353</v>
      </c>
      <c r="H43" s="185">
        <v>4768.8</v>
      </c>
      <c r="I43" s="185">
        <v>5250</v>
      </c>
      <c r="J43" s="185">
        <v>6479.55</v>
      </c>
      <c r="K43" s="185">
        <v>5733.6692935814663</v>
      </c>
      <c r="L43" s="185">
        <v>8072.2</v>
      </c>
      <c r="M43" s="185">
        <v>1470</v>
      </c>
      <c r="N43" s="185">
        <v>1785</v>
      </c>
      <c r="O43" s="185">
        <v>1638.9982083363691</v>
      </c>
      <c r="P43" s="185">
        <v>42829.3</v>
      </c>
      <c r="Q43" s="185">
        <v>2520</v>
      </c>
      <c r="R43" s="185">
        <v>2940</v>
      </c>
      <c r="S43" s="185">
        <v>2688.2351451721811</v>
      </c>
      <c r="T43" s="185">
        <v>5215.3999999999996</v>
      </c>
      <c r="U43" s="185">
        <v>2520</v>
      </c>
      <c r="V43" s="185">
        <v>2940</v>
      </c>
      <c r="W43" s="185">
        <v>2754.9810516342959</v>
      </c>
      <c r="X43" s="187">
        <v>7179.6</v>
      </c>
    </row>
    <row r="44" spans="2:24" x14ac:dyDescent="0.15">
      <c r="B44" s="184"/>
      <c r="C44" s="177">
        <v>3</v>
      </c>
      <c r="D44" s="187"/>
      <c r="E44" s="188">
        <v>5250</v>
      </c>
      <c r="F44" s="188">
        <v>6300</v>
      </c>
      <c r="G44" s="188">
        <v>5553.2761292016812</v>
      </c>
      <c r="H44" s="185">
        <v>7515.5</v>
      </c>
      <c r="I44" s="185">
        <v>5460</v>
      </c>
      <c r="J44" s="185">
        <v>6368.25</v>
      </c>
      <c r="K44" s="185">
        <v>5752.9273003578619</v>
      </c>
      <c r="L44" s="185">
        <v>6831.8</v>
      </c>
      <c r="M44" s="185">
        <v>1470</v>
      </c>
      <c r="N44" s="185">
        <v>1890</v>
      </c>
      <c r="O44" s="185">
        <v>1707.9600206099014</v>
      </c>
      <c r="P44" s="185">
        <v>41089.699999999997</v>
      </c>
      <c r="Q44" s="185">
        <v>2520</v>
      </c>
      <c r="R44" s="185">
        <v>2940</v>
      </c>
      <c r="S44" s="185">
        <v>2717.5945087302412</v>
      </c>
      <c r="T44" s="185">
        <v>4845.5</v>
      </c>
      <c r="U44" s="185">
        <v>2625</v>
      </c>
      <c r="V44" s="185">
        <v>2940</v>
      </c>
      <c r="W44" s="185">
        <v>2774.3330573820895</v>
      </c>
      <c r="X44" s="187">
        <v>6549.4</v>
      </c>
    </row>
    <row r="45" spans="2:24" x14ac:dyDescent="0.15">
      <c r="B45" s="184"/>
      <c r="C45" s="177">
        <v>4</v>
      </c>
      <c r="D45" s="187"/>
      <c r="E45" s="188">
        <v>5040</v>
      </c>
      <c r="F45" s="188">
        <v>6300</v>
      </c>
      <c r="G45" s="188">
        <v>5385.8529143898004</v>
      </c>
      <c r="H45" s="185">
        <v>6858.8</v>
      </c>
      <c r="I45" s="185">
        <v>5040</v>
      </c>
      <c r="J45" s="185">
        <v>6001.8</v>
      </c>
      <c r="K45" s="185">
        <v>5345.1331544089007</v>
      </c>
      <c r="L45" s="185">
        <v>14411.8</v>
      </c>
      <c r="M45" s="185">
        <v>1575</v>
      </c>
      <c r="N45" s="185">
        <v>2047.5</v>
      </c>
      <c r="O45" s="185">
        <v>1758.5785046235144</v>
      </c>
      <c r="P45" s="185">
        <v>42063</v>
      </c>
      <c r="Q45" s="185">
        <v>2520</v>
      </c>
      <c r="R45" s="185">
        <v>2940</v>
      </c>
      <c r="S45" s="185">
        <v>2691.6275902695957</v>
      </c>
      <c r="T45" s="185">
        <v>6650.7</v>
      </c>
      <c r="U45" s="185">
        <v>2730</v>
      </c>
      <c r="V45" s="185">
        <v>3097.5</v>
      </c>
      <c r="W45" s="185">
        <v>2816.9629737326754</v>
      </c>
      <c r="X45" s="187">
        <v>5533</v>
      </c>
    </row>
    <row r="46" spans="2:24" x14ac:dyDescent="0.15">
      <c r="B46" s="178"/>
      <c r="C46" s="182">
        <v>5</v>
      </c>
      <c r="D46" s="190"/>
      <c r="E46" s="195">
        <v>5040</v>
      </c>
      <c r="F46" s="195">
        <v>6090</v>
      </c>
      <c r="G46" s="195">
        <v>5286.092267985804</v>
      </c>
      <c r="H46" s="191">
        <v>8061.3</v>
      </c>
      <c r="I46" s="191">
        <v>5040</v>
      </c>
      <c r="J46" s="191">
        <v>5843.25</v>
      </c>
      <c r="K46" s="191">
        <v>5335.0714700642857</v>
      </c>
      <c r="L46" s="191">
        <v>7583.6</v>
      </c>
      <c r="M46" s="191">
        <v>1575</v>
      </c>
      <c r="N46" s="191">
        <v>2047.5</v>
      </c>
      <c r="O46" s="191">
        <v>1793.504758250192</v>
      </c>
      <c r="P46" s="191">
        <v>31249.5</v>
      </c>
      <c r="Q46" s="191">
        <v>2520</v>
      </c>
      <c r="R46" s="191">
        <v>2940</v>
      </c>
      <c r="S46" s="191">
        <v>2688.4890435297598</v>
      </c>
      <c r="T46" s="191">
        <v>6060.1</v>
      </c>
      <c r="U46" s="191">
        <v>2730</v>
      </c>
      <c r="V46" s="191">
        <v>3045</v>
      </c>
      <c r="W46" s="191">
        <v>2812.5459584761143</v>
      </c>
      <c r="X46" s="190">
        <v>6151.3</v>
      </c>
    </row>
    <row r="47" spans="2:24" ht="3" customHeight="1" x14ac:dyDescent="0.15">
      <c r="B47" s="166"/>
      <c r="C47" s="177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ht="12.75" customHeight="1" x14ac:dyDescent="0.15">
      <c r="B48" s="168" t="s">
        <v>102</v>
      </c>
      <c r="C48" s="167" t="s">
        <v>241</v>
      </c>
    </row>
    <row r="49" spans="2:3" ht="12.75" customHeight="1" x14ac:dyDescent="0.15">
      <c r="B49" s="196" t="s">
        <v>242</v>
      </c>
      <c r="C49" s="167" t="s">
        <v>243</v>
      </c>
    </row>
    <row r="50" spans="2:3" ht="12.75" customHeight="1" x14ac:dyDescent="0.15">
      <c r="B50" s="196"/>
    </row>
  </sheetData>
  <mergeCells count="10">
    <mergeCell ref="E5:H5"/>
    <mergeCell ref="I5:L5"/>
    <mergeCell ref="M5:P5"/>
    <mergeCell ref="Q5:T5"/>
    <mergeCell ref="U5:X5"/>
    <mergeCell ref="E26:H26"/>
    <mergeCell ref="I26:L26"/>
    <mergeCell ref="M26:P26"/>
    <mergeCell ref="Q26:T26"/>
    <mergeCell ref="U26:X26"/>
  </mergeCells>
  <phoneticPr fontId="31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7"/>
  <sheetViews>
    <sheetView zoomScale="75" workbookViewId="0"/>
  </sheetViews>
  <sheetFormatPr defaultColWidth="7.5" defaultRowHeight="12" x14ac:dyDescent="0.15"/>
  <cols>
    <col min="1" max="1" width="1.75" style="197" customWidth="1"/>
    <col min="2" max="2" width="4.125" style="197" customWidth="1"/>
    <col min="3" max="3" width="3.125" style="197" customWidth="1"/>
    <col min="4" max="4" width="2.625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8.125" style="197" customWidth="1"/>
    <col min="25" max="16384" width="7.5" style="197"/>
  </cols>
  <sheetData>
    <row r="3" spans="2:26" x14ac:dyDescent="0.15">
      <c r="B3" s="197" t="s">
        <v>104</v>
      </c>
    </row>
    <row r="4" spans="2:26" x14ac:dyDescent="0.15"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X4" s="198" t="s">
        <v>84</v>
      </c>
    </row>
    <row r="5" spans="2:26" ht="6" customHeight="1" x14ac:dyDescent="0.15">
      <c r="B5" s="192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2"/>
      <c r="X5" s="198"/>
    </row>
    <row r="6" spans="2:26" x14ac:dyDescent="0.15">
      <c r="B6" s="200"/>
      <c r="C6" s="201" t="s">
        <v>85</v>
      </c>
      <c r="D6" s="202"/>
      <c r="E6" s="658" t="s">
        <v>105</v>
      </c>
      <c r="F6" s="659"/>
      <c r="G6" s="659"/>
      <c r="H6" s="660"/>
      <c r="I6" s="658" t="s">
        <v>106</v>
      </c>
      <c r="J6" s="659"/>
      <c r="K6" s="659"/>
      <c r="L6" s="660"/>
      <c r="M6" s="658" t="s">
        <v>107</v>
      </c>
      <c r="N6" s="659"/>
      <c r="O6" s="659"/>
      <c r="P6" s="660"/>
      <c r="Q6" s="658" t="s">
        <v>108</v>
      </c>
      <c r="R6" s="659"/>
      <c r="S6" s="659"/>
      <c r="T6" s="660"/>
      <c r="U6" s="658" t="s">
        <v>109</v>
      </c>
      <c r="V6" s="659"/>
      <c r="W6" s="659"/>
      <c r="X6" s="660"/>
    </row>
    <row r="7" spans="2:26" x14ac:dyDescent="0.15">
      <c r="B7" s="203" t="s">
        <v>91</v>
      </c>
      <c r="C7" s="204"/>
      <c r="D7" s="205"/>
      <c r="E7" s="206" t="s">
        <v>92</v>
      </c>
      <c r="F7" s="207" t="s">
        <v>93</v>
      </c>
      <c r="G7" s="208" t="s">
        <v>94</v>
      </c>
      <c r="H7" s="207" t="s">
        <v>95</v>
      </c>
      <c r="I7" s="206" t="s">
        <v>92</v>
      </c>
      <c r="J7" s="207" t="s">
        <v>93</v>
      </c>
      <c r="K7" s="209" t="s">
        <v>94</v>
      </c>
      <c r="L7" s="207" t="s">
        <v>95</v>
      </c>
      <c r="M7" s="206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09" t="s">
        <v>94</v>
      </c>
      <c r="T7" s="207" t="s">
        <v>95</v>
      </c>
      <c r="U7" s="207" t="s">
        <v>92</v>
      </c>
      <c r="V7" s="210" t="s">
        <v>93</v>
      </c>
      <c r="W7" s="207" t="s">
        <v>94</v>
      </c>
      <c r="X7" s="211" t="s">
        <v>95</v>
      </c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3" t="s">
        <v>96</v>
      </c>
      <c r="L8" s="214"/>
      <c r="M8" s="213"/>
      <c r="N8" s="214"/>
      <c r="O8" s="213" t="s">
        <v>96</v>
      </c>
      <c r="P8" s="214"/>
      <c r="Q8" s="213"/>
      <c r="R8" s="214"/>
      <c r="S8" s="213" t="s">
        <v>96</v>
      </c>
      <c r="T8" s="214"/>
      <c r="U8" s="214"/>
      <c r="V8" s="215"/>
      <c r="W8" s="214" t="s">
        <v>96</v>
      </c>
      <c r="X8" s="216"/>
      <c r="Z8" s="192"/>
    </row>
    <row r="9" spans="2:26" x14ac:dyDescent="0.15">
      <c r="B9" s="169" t="s">
        <v>60</v>
      </c>
      <c r="C9" s="177">
        <v>18</v>
      </c>
      <c r="D9" s="183" t="s">
        <v>61</v>
      </c>
      <c r="E9" s="217">
        <v>3046</v>
      </c>
      <c r="F9" s="218">
        <v>3518</v>
      </c>
      <c r="G9" s="192">
        <v>3321</v>
      </c>
      <c r="H9" s="218">
        <v>53831</v>
      </c>
      <c r="I9" s="217">
        <v>2520</v>
      </c>
      <c r="J9" s="218">
        <v>3113</v>
      </c>
      <c r="K9" s="217">
        <v>2825</v>
      </c>
      <c r="L9" s="218">
        <v>62648</v>
      </c>
      <c r="M9" s="217">
        <v>1155</v>
      </c>
      <c r="N9" s="218">
        <v>1598</v>
      </c>
      <c r="O9" s="217">
        <v>1334</v>
      </c>
      <c r="P9" s="218">
        <v>66669</v>
      </c>
      <c r="Q9" s="186">
        <v>2678</v>
      </c>
      <c r="R9" s="186">
        <v>3208</v>
      </c>
      <c r="S9" s="186">
        <v>3000</v>
      </c>
      <c r="T9" s="218">
        <v>222692</v>
      </c>
      <c r="U9" s="218">
        <v>5198</v>
      </c>
      <c r="V9" s="192">
        <v>6510</v>
      </c>
      <c r="W9" s="218">
        <v>5534</v>
      </c>
      <c r="X9" s="219">
        <v>57927</v>
      </c>
      <c r="Z9" s="192"/>
    </row>
    <row r="10" spans="2:26" x14ac:dyDescent="0.15">
      <c r="B10" s="184"/>
      <c r="C10" s="177">
        <v>19</v>
      </c>
      <c r="D10" s="187"/>
      <c r="E10" s="217">
        <v>2625</v>
      </c>
      <c r="F10" s="218">
        <v>3411</v>
      </c>
      <c r="G10" s="192">
        <v>3010</v>
      </c>
      <c r="H10" s="218">
        <v>57715</v>
      </c>
      <c r="I10" s="217">
        <v>2205</v>
      </c>
      <c r="J10" s="218">
        <v>2993</v>
      </c>
      <c r="K10" s="217">
        <v>2628</v>
      </c>
      <c r="L10" s="218">
        <v>77707</v>
      </c>
      <c r="M10" s="217">
        <v>1155</v>
      </c>
      <c r="N10" s="218">
        <v>1658</v>
      </c>
      <c r="O10" s="217">
        <v>1406</v>
      </c>
      <c r="P10" s="218">
        <v>76986</v>
      </c>
      <c r="Q10" s="186">
        <v>2520</v>
      </c>
      <c r="R10" s="186">
        <v>3518</v>
      </c>
      <c r="S10" s="186">
        <v>2961</v>
      </c>
      <c r="T10" s="218">
        <v>346675</v>
      </c>
      <c r="U10" s="218">
        <v>4682</v>
      </c>
      <c r="V10" s="192">
        <v>6195</v>
      </c>
      <c r="W10" s="218">
        <v>5228</v>
      </c>
      <c r="X10" s="219">
        <v>59045</v>
      </c>
      <c r="Z10" s="192"/>
    </row>
    <row r="11" spans="2:26" x14ac:dyDescent="0.15">
      <c r="B11" s="184"/>
      <c r="C11" s="177">
        <v>20</v>
      </c>
      <c r="D11" s="187"/>
      <c r="E11" s="217">
        <v>2730</v>
      </c>
      <c r="F11" s="218">
        <v>3465</v>
      </c>
      <c r="G11" s="192">
        <v>3024</v>
      </c>
      <c r="H11" s="218">
        <v>57676</v>
      </c>
      <c r="I11" s="217">
        <v>1890</v>
      </c>
      <c r="J11" s="218">
        <v>2940</v>
      </c>
      <c r="K11" s="217">
        <v>2470</v>
      </c>
      <c r="L11" s="218">
        <v>68642</v>
      </c>
      <c r="M11" s="217">
        <v>1050</v>
      </c>
      <c r="N11" s="218">
        <v>1680</v>
      </c>
      <c r="O11" s="217">
        <v>1336</v>
      </c>
      <c r="P11" s="218">
        <v>113807</v>
      </c>
      <c r="Q11" s="186">
        <v>2468</v>
      </c>
      <c r="R11" s="186">
        <v>3051</v>
      </c>
      <c r="S11" s="186">
        <v>2836</v>
      </c>
      <c r="T11" s="218">
        <v>500506</v>
      </c>
      <c r="U11" s="218">
        <v>4515</v>
      </c>
      <c r="V11" s="192">
        <v>6090</v>
      </c>
      <c r="W11" s="218">
        <v>5180</v>
      </c>
      <c r="X11" s="219">
        <v>53116</v>
      </c>
      <c r="Z11" s="192"/>
    </row>
    <row r="12" spans="2:26" x14ac:dyDescent="0.15">
      <c r="B12" s="184"/>
      <c r="C12" s="177">
        <v>21</v>
      </c>
      <c r="D12" s="187"/>
      <c r="E12" s="217">
        <v>2573</v>
      </c>
      <c r="F12" s="218">
        <v>3360</v>
      </c>
      <c r="G12" s="192">
        <v>2962</v>
      </c>
      <c r="H12" s="218">
        <v>61416</v>
      </c>
      <c r="I12" s="217">
        <v>1785</v>
      </c>
      <c r="J12" s="218">
        <v>2730</v>
      </c>
      <c r="K12" s="217">
        <v>2321</v>
      </c>
      <c r="L12" s="218">
        <v>66313</v>
      </c>
      <c r="M12" s="217">
        <v>945</v>
      </c>
      <c r="N12" s="218">
        <v>1680</v>
      </c>
      <c r="O12" s="217">
        <v>1294</v>
      </c>
      <c r="P12" s="218">
        <v>100840</v>
      </c>
      <c r="Q12" s="217">
        <v>2405</v>
      </c>
      <c r="R12" s="218">
        <v>3380</v>
      </c>
      <c r="S12" s="217">
        <v>2765</v>
      </c>
      <c r="T12" s="218">
        <v>480077</v>
      </c>
      <c r="U12" s="218">
        <v>3675</v>
      </c>
      <c r="V12" s="192">
        <v>5670</v>
      </c>
      <c r="W12" s="218">
        <v>4474</v>
      </c>
      <c r="X12" s="219">
        <v>56167</v>
      </c>
      <c r="Z12" s="192"/>
    </row>
    <row r="13" spans="2:26" x14ac:dyDescent="0.15">
      <c r="B13" s="178"/>
      <c r="C13" s="182">
        <v>22</v>
      </c>
      <c r="D13" s="190"/>
      <c r="E13" s="220">
        <v>2625</v>
      </c>
      <c r="F13" s="220">
        <v>3203</v>
      </c>
      <c r="G13" s="220">
        <v>2909</v>
      </c>
      <c r="H13" s="220">
        <v>65459</v>
      </c>
      <c r="I13" s="220">
        <v>1995</v>
      </c>
      <c r="J13" s="220">
        <v>2835</v>
      </c>
      <c r="K13" s="220">
        <v>2375</v>
      </c>
      <c r="L13" s="220">
        <v>57738</v>
      </c>
      <c r="M13" s="220">
        <v>945</v>
      </c>
      <c r="N13" s="220">
        <v>1575</v>
      </c>
      <c r="O13" s="220">
        <v>1286</v>
      </c>
      <c r="P13" s="220">
        <v>106053</v>
      </c>
      <c r="Q13" s="220">
        <v>2310</v>
      </c>
      <c r="R13" s="220">
        <v>2783</v>
      </c>
      <c r="S13" s="220">
        <v>2586</v>
      </c>
      <c r="T13" s="220">
        <v>567129</v>
      </c>
      <c r="U13" s="220">
        <v>4200</v>
      </c>
      <c r="V13" s="220">
        <v>5880</v>
      </c>
      <c r="W13" s="220">
        <v>4763</v>
      </c>
      <c r="X13" s="221">
        <v>60385</v>
      </c>
      <c r="Z13" s="192"/>
    </row>
    <row r="14" spans="2:26" x14ac:dyDescent="0.15">
      <c r="B14" s="184" t="s">
        <v>236</v>
      </c>
      <c r="C14" s="177">
        <v>5</v>
      </c>
      <c r="D14" s="187" t="s">
        <v>238</v>
      </c>
      <c r="E14" s="217">
        <v>2940</v>
      </c>
      <c r="F14" s="218">
        <v>3203</v>
      </c>
      <c r="G14" s="192">
        <v>3021</v>
      </c>
      <c r="H14" s="218">
        <v>4725</v>
      </c>
      <c r="I14" s="217">
        <v>2205</v>
      </c>
      <c r="J14" s="218">
        <v>2730</v>
      </c>
      <c r="K14" s="217">
        <v>2526</v>
      </c>
      <c r="L14" s="218">
        <v>4874</v>
      </c>
      <c r="M14" s="217">
        <v>1260</v>
      </c>
      <c r="N14" s="218">
        <v>1470</v>
      </c>
      <c r="O14" s="217">
        <v>1315</v>
      </c>
      <c r="P14" s="218">
        <v>7655</v>
      </c>
      <c r="Q14" s="217">
        <v>2415</v>
      </c>
      <c r="R14" s="218">
        <v>2730</v>
      </c>
      <c r="S14" s="217">
        <v>2639</v>
      </c>
      <c r="T14" s="218">
        <v>45485</v>
      </c>
      <c r="U14" s="218">
        <v>4318</v>
      </c>
      <c r="V14" s="192">
        <v>4620</v>
      </c>
      <c r="W14" s="217">
        <v>4455</v>
      </c>
      <c r="X14" s="218">
        <v>4660</v>
      </c>
      <c r="Z14" s="192"/>
    </row>
    <row r="15" spans="2:26" x14ac:dyDescent="0.15">
      <c r="B15" s="184"/>
      <c r="C15" s="177">
        <v>6</v>
      </c>
      <c r="D15" s="187"/>
      <c r="E15" s="217">
        <v>2940</v>
      </c>
      <c r="F15" s="218">
        <v>3098</v>
      </c>
      <c r="G15" s="192">
        <v>2980</v>
      </c>
      <c r="H15" s="218">
        <v>3728</v>
      </c>
      <c r="I15" s="217">
        <v>2100</v>
      </c>
      <c r="J15" s="218">
        <v>2625</v>
      </c>
      <c r="K15" s="217">
        <v>2408</v>
      </c>
      <c r="L15" s="218">
        <v>4024</v>
      </c>
      <c r="M15" s="217">
        <v>1260</v>
      </c>
      <c r="N15" s="218">
        <v>1352</v>
      </c>
      <c r="O15" s="217">
        <v>1295</v>
      </c>
      <c r="P15" s="218">
        <v>6001</v>
      </c>
      <c r="Q15" s="217">
        <v>2363</v>
      </c>
      <c r="R15" s="218">
        <v>2625</v>
      </c>
      <c r="S15" s="217">
        <v>2481</v>
      </c>
      <c r="T15" s="218">
        <v>41036</v>
      </c>
      <c r="U15" s="218">
        <v>4200</v>
      </c>
      <c r="V15" s="192">
        <v>4410</v>
      </c>
      <c r="W15" s="217">
        <v>4291</v>
      </c>
      <c r="X15" s="218">
        <v>3653</v>
      </c>
      <c r="Z15" s="192"/>
    </row>
    <row r="16" spans="2:26" x14ac:dyDescent="0.15">
      <c r="B16" s="184"/>
      <c r="C16" s="177">
        <v>7</v>
      </c>
      <c r="D16" s="187"/>
      <c r="E16" s="217">
        <v>2625</v>
      </c>
      <c r="F16" s="218">
        <v>2940</v>
      </c>
      <c r="G16" s="192">
        <v>2751</v>
      </c>
      <c r="H16" s="218">
        <v>5348</v>
      </c>
      <c r="I16" s="217">
        <v>2100</v>
      </c>
      <c r="J16" s="218">
        <v>2468</v>
      </c>
      <c r="K16" s="217">
        <v>2230</v>
      </c>
      <c r="L16" s="218">
        <v>3633</v>
      </c>
      <c r="M16" s="217">
        <v>1260</v>
      </c>
      <c r="N16" s="218">
        <v>1365</v>
      </c>
      <c r="O16" s="217">
        <v>1295</v>
      </c>
      <c r="P16" s="218">
        <v>5151</v>
      </c>
      <c r="Q16" s="217">
        <v>2310</v>
      </c>
      <c r="R16" s="218">
        <v>2520</v>
      </c>
      <c r="S16" s="217">
        <v>2440</v>
      </c>
      <c r="T16" s="218">
        <v>34940</v>
      </c>
      <c r="U16" s="218">
        <v>4200</v>
      </c>
      <c r="V16" s="192">
        <v>4515</v>
      </c>
      <c r="W16" s="217">
        <v>4399</v>
      </c>
      <c r="X16" s="218">
        <v>3667</v>
      </c>
      <c r="Z16" s="192"/>
    </row>
    <row r="17" spans="2:25" x14ac:dyDescent="0.15">
      <c r="B17" s="184"/>
      <c r="C17" s="177">
        <v>8</v>
      </c>
      <c r="D17" s="187"/>
      <c r="E17" s="217">
        <v>2671</v>
      </c>
      <c r="F17" s="218">
        <v>2940</v>
      </c>
      <c r="G17" s="192">
        <v>2774</v>
      </c>
      <c r="H17" s="218">
        <v>5685</v>
      </c>
      <c r="I17" s="217">
        <v>2100</v>
      </c>
      <c r="J17" s="218">
        <v>2310</v>
      </c>
      <c r="K17" s="217">
        <v>2240</v>
      </c>
      <c r="L17" s="218">
        <v>3853</v>
      </c>
      <c r="M17" s="217">
        <v>1260</v>
      </c>
      <c r="N17" s="218">
        <v>1365</v>
      </c>
      <c r="O17" s="217">
        <v>1301</v>
      </c>
      <c r="P17" s="218">
        <v>3806</v>
      </c>
      <c r="Q17" s="217">
        <v>2331</v>
      </c>
      <c r="R17" s="218">
        <v>2520</v>
      </c>
      <c r="S17" s="217">
        <v>2445</v>
      </c>
      <c r="T17" s="218">
        <v>40458</v>
      </c>
      <c r="U17" s="218">
        <v>4305</v>
      </c>
      <c r="V17" s="192">
        <v>4620</v>
      </c>
      <c r="W17" s="217">
        <v>4459</v>
      </c>
      <c r="X17" s="218">
        <v>4421</v>
      </c>
    </row>
    <row r="18" spans="2:25" x14ac:dyDescent="0.15">
      <c r="B18" s="184"/>
      <c r="C18" s="177">
        <v>9</v>
      </c>
      <c r="D18" s="187"/>
      <c r="E18" s="217">
        <v>2730</v>
      </c>
      <c r="F18" s="218">
        <v>2888</v>
      </c>
      <c r="G18" s="192">
        <v>2768</v>
      </c>
      <c r="H18" s="218">
        <v>6664</v>
      </c>
      <c r="I18" s="217">
        <v>2100</v>
      </c>
      <c r="J18" s="218">
        <v>2310</v>
      </c>
      <c r="K18" s="217">
        <v>2225</v>
      </c>
      <c r="L18" s="218">
        <v>5597</v>
      </c>
      <c r="M18" s="217">
        <v>1155</v>
      </c>
      <c r="N18" s="218">
        <v>1470</v>
      </c>
      <c r="O18" s="217">
        <v>1296</v>
      </c>
      <c r="P18" s="218">
        <v>6251</v>
      </c>
      <c r="Q18" s="217">
        <v>2390</v>
      </c>
      <c r="R18" s="218">
        <v>2520</v>
      </c>
      <c r="S18" s="217">
        <v>2450</v>
      </c>
      <c r="T18" s="218">
        <v>50714</v>
      </c>
      <c r="U18" s="218">
        <v>4305</v>
      </c>
      <c r="V18" s="192">
        <v>4620</v>
      </c>
      <c r="W18" s="217">
        <v>4453</v>
      </c>
      <c r="X18" s="218">
        <v>5285</v>
      </c>
    </row>
    <row r="19" spans="2:25" x14ac:dyDescent="0.15">
      <c r="B19" s="184"/>
      <c r="C19" s="177">
        <v>10</v>
      </c>
      <c r="D19" s="187"/>
      <c r="E19" s="218">
        <v>2835</v>
      </c>
      <c r="F19" s="218">
        <v>3045</v>
      </c>
      <c r="G19" s="218">
        <v>2970.1202479338845</v>
      </c>
      <c r="H19" s="218">
        <v>4315.3</v>
      </c>
      <c r="I19" s="218">
        <v>2100</v>
      </c>
      <c r="J19" s="218">
        <v>2415</v>
      </c>
      <c r="K19" s="218">
        <v>2277.4989738805975</v>
      </c>
      <c r="L19" s="218">
        <v>5245.8</v>
      </c>
      <c r="M19" s="218">
        <v>1155</v>
      </c>
      <c r="N19" s="218">
        <v>1470</v>
      </c>
      <c r="O19" s="218">
        <v>1297.9615384615383</v>
      </c>
      <c r="P19" s="218">
        <v>12223.1</v>
      </c>
      <c r="Q19" s="218">
        <v>2415</v>
      </c>
      <c r="R19" s="218">
        <v>2625</v>
      </c>
      <c r="S19" s="218">
        <v>2504.064454455648</v>
      </c>
      <c r="T19" s="218">
        <v>44561.3</v>
      </c>
      <c r="U19" s="218">
        <v>4410</v>
      </c>
      <c r="V19" s="218">
        <v>4725</v>
      </c>
      <c r="W19" s="218">
        <v>4587.5699419167486</v>
      </c>
      <c r="X19" s="218">
        <v>4992.3</v>
      </c>
    </row>
    <row r="20" spans="2:25" x14ac:dyDescent="0.15">
      <c r="B20" s="184"/>
      <c r="C20" s="177">
        <v>11</v>
      </c>
      <c r="D20" s="187"/>
      <c r="E20" s="218">
        <v>2835</v>
      </c>
      <c r="F20" s="218">
        <v>3069.15</v>
      </c>
      <c r="G20" s="218">
        <v>3009.7648717948714</v>
      </c>
      <c r="H20" s="218">
        <v>6186.8</v>
      </c>
      <c r="I20" s="218">
        <v>2205</v>
      </c>
      <c r="J20" s="218">
        <v>2625</v>
      </c>
      <c r="K20" s="218">
        <v>2416.7917094719537</v>
      </c>
      <c r="L20" s="218">
        <v>5847.8</v>
      </c>
      <c r="M20" s="218">
        <v>1155</v>
      </c>
      <c r="N20" s="218">
        <v>1420.65</v>
      </c>
      <c r="O20" s="218">
        <v>1306.3354275656388</v>
      </c>
      <c r="P20" s="218">
        <v>15178</v>
      </c>
      <c r="Q20" s="218">
        <v>2467.5</v>
      </c>
      <c r="R20" s="218">
        <v>2730</v>
      </c>
      <c r="S20" s="218">
        <v>2633.9914971386875</v>
      </c>
      <c r="T20" s="218">
        <v>52388.4</v>
      </c>
      <c r="U20" s="218">
        <v>4515</v>
      </c>
      <c r="V20" s="218">
        <v>5355</v>
      </c>
      <c r="W20" s="218">
        <v>4844.623564928992</v>
      </c>
      <c r="X20" s="219">
        <v>7053.7</v>
      </c>
    </row>
    <row r="21" spans="2:25" x14ac:dyDescent="0.15">
      <c r="B21" s="184"/>
      <c r="C21" s="177">
        <v>12</v>
      </c>
      <c r="D21" s="187"/>
      <c r="E21" s="218">
        <v>2730</v>
      </c>
      <c r="F21" s="218">
        <v>3150</v>
      </c>
      <c r="G21" s="218">
        <v>3027.0175512219198</v>
      </c>
      <c r="H21" s="218">
        <v>8579.7000000000007</v>
      </c>
      <c r="I21" s="218">
        <v>2205</v>
      </c>
      <c r="J21" s="218">
        <v>2625</v>
      </c>
      <c r="K21" s="218">
        <v>2423.5077634621744</v>
      </c>
      <c r="L21" s="218">
        <v>7266.8</v>
      </c>
      <c r="M21" s="218">
        <v>1155</v>
      </c>
      <c r="N21" s="218">
        <v>1420.65</v>
      </c>
      <c r="O21" s="218">
        <v>1311.8809720957181</v>
      </c>
      <c r="P21" s="218">
        <v>15018.5</v>
      </c>
      <c r="Q21" s="218">
        <v>2520</v>
      </c>
      <c r="R21" s="218">
        <v>2782.5</v>
      </c>
      <c r="S21" s="218">
        <v>2694.4899356457022</v>
      </c>
      <c r="T21" s="218">
        <v>62156.3</v>
      </c>
      <c r="U21" s="218">
        <v>4725</v>
      </c>
      <c r="V21" s="218">
        <v>5880</v>
      </c>
      <c r="W21" s="218">
        <v>5235.5414769853323</v>
      </c>
      <c r="X21" s="219">
        <v>7688.5</v>
      </c>
    </row>
    <row r="22" spans="2:25" x14ac:dyDescent="0.15">
      <c r="B22" s="184" t="s">
        <v>240</v>
      </c>
      <c r="C22" s="177">
        <v>1</v>
      </c>
      <c r="D22" s="187" t="s">
        <v>238</v>
      </c>
      <c r="E22" s="218">
        <v>2730</v>
      </c>
      <c r="F22" s="218">
        <v>3045</v>
      </c>
      <c r="G22" s="218">
        <v>2906.3268814878893</v>
      </c>
      <c r="H22" s="218">
        <v>5013.6000000000004</v>
      </c>
      <c r="I22" s="218">
        <v>2205</v>
      </c>
      <c r="J22" s="218">
        <v>2625</v>
      </c>
      <c r="K22" s="218">
        <v>2397.6283633509229</v>
      </c>
      <c r="L22" s="218">
        <v>7118.4</v>
      </c>
      <c r="M22" s="218">
        <v>1155</v>
      </c>
      <c r="N22" s="218">
        <v>1420.65</v>
      </c>
      <c r="O22" s="218">
        <v>1269.0831105134096</v>
      </c>
      <c r="P22" s="218">
        <v>10432.4</v>
      </c>
      <c r="Q22" s="218">
        <v>2415</v>
      </c>
      <c r="R22" s="218">
        <v>2793</v>
      </c>
      <c r="S22" s="218">
        <v>2620.9291481254495</v>
      </c>
      <c r="T22" s="218">
        <v>67677.8</v>
      </c>
      <c r="U22" s="218">
        <v>4725</v>
      </c>
      <c r="V22" s="218">
        <v>5040</v>
      </c>
      <c r="W22" s="218">
        <v>4880.8975409836075</v>
      </c>
      <c r="X22" s="219">
        <v>4058.2</v>
      </c>
    </row>
    <row r="23" spans="2:25" x14ac:dyDescent="0.15">
      <c r="B23" s="184"/>
      <c r="C23" s="177">
        <v>2</v>
      </c>
      <c r="D23" s="187"/>
      <c r="E23" s="218">
        <v>2625</v>
      </c>
      <c r="F23" s="218">
        <v>3097.5</v>
      </c>
      <c r="G23" s="218">
        <v>2944.0114174924602</v>
      </c>
      <c r="H23" s="218">
        <v>4827</v>
      </c>
      <c r="I23" s="218">
        <v>2100</v>
      </c>
      <c r="J23" s="218">
        <v>2695.35</v>
      </c>
      <c r="K23" s="218">
        <v>2415.3628557409238</v>
      </c>
      <c r="L23" s="218">
        <v>6041.6</v>
      </c>
      <c r="M23" s="218">
        <v>1155</v>
      </c>
      <c r="N23" s="218">
        <v>1417.5</v>
      </c>
      <c r="O23" s="218">
        <v>1258.6602654811845</v>
      </c>
      <c r="P23" s="218">
        <v>10461.5</v>
      </c>
      <c r="Q23" s="218">
        <v>2415</v>
      </c>
      <c r="R23" s="218">
        <v>2835</v>
      </c>
      <c r="S23" s="218">
        <v>2637.822122553313</v>
      </c>
      <c r="T23" s="218">
        <v>50476.800000000003</v>
      </c>
      <c r="U23" s="218">
        <v>4515</v>
      </c>
      <c r="V23" s="218">
        <v>5040</v>
      </c>
      <c r="W23" s="218">
        <v>4855.0059469350426</v>
      </c>
      <c r="X23" s="219">
        <v>2525.6</v>
      </c>
    </row>
    <row r="24" spans="2:25" x14ac:dyDescent="0.15">
      <c r="B24" s="184"/>
      <c r="C24" s="177">
        <v>3</v>
      </c>
      <c r="D24" s="187"/>
      <c r="E24" s="218">
        <v>2730</v>
      </c>
      <c r="F24" s="218">
        <v>3097.5</v>
      </c>
      <c r="G24" s="218">
        <v>2921.2334785078583</v>
      </c>
      <c r="H24" s="219">
        <v>5138.1000000000004</v>
      </c>
      <c r="I24" s="218">
        <v>2100</v>
      </c>
      <c r="J24" s="218">
        <v>2730</v>
      </c>
      <c r="K24" s="218">
        <v>2419.7678634180634</v>
      </c>
      <c r="L24" s="218">
        <v>4403</v>
      </c>
      <c r="M24" s="218">
        <v>1155</v>
      </c>
      <c r="N24" s="192">
        <v>1508.8500000000001</v>
      </c>
      <c r="O24" s="219">
        <v>1291.9032600992214</v>
      </c>
      <c r="P24" s="218">
        <v>7263.4</v>
      </c>
      <c r="Q24" s="218">
        <v>2415</v>
      </c>
      <c r="R24" s="218">
        <v>2940</v>
      </c>
      <c r="S24" s="218">
        <v>2664.4160995155789</v>
      </c>
      <c r="T24" s="218">
        <v>47281.9</v>
      </c>
      <c r="U24" s="218">
        <v>4515</v>
      </c>
      <c r="V24" s="218">
        <v>5040</v>
      </c>
      <c r="W24" s="218">
        <v>4806.3233148019463</v>
      </c>
      <c r="X24" s="219">
        <v>2859.5</v>
      </c>
    </row>
    <row r="25" spans="2:25" x14ac:dyDescent="0.15">
      <c r="B25" s="184"/>
      <c r="C25" s="177">
        <v>4</v>
      </c>
      <c r="D25" s="187"/>
      <c r="E25" s="218">
        <v>2730</v>
      </c>
      <c r="F25" s="218">
        <v>3097.5</v>
      </c>
      <c r="G25" s="218">
        <v>2930.4345385914376</v>
      </c>
      <c r="H25" s="218">
        <v>5870.9</v>
      </c>
      <c r="I25" s="218">
        <v>2100</v>
      </c>
      <c r="J25" s="218">
        <v>2730</v>
      </c>
      <c r="K25" s="218">
        <v>2424.6825630551461</v>
      </c>
      <c r="L25" s="218">
        <v>5701.5</v>
      </c>
      <c r="M25" s="218">
        <v>1155</v>
      </c>
      <c r="N25" s="218">
        <v>1508.8500000000001</v>
      </c>
      <c r="O25" s="218">
        <v>1297.2384315635659</v>
      </c>
      <c r="P25" s="218">
        <v>7737.8</v>
      </c>
      <c r="Q25" s="218">
        <v>2415</v>
      </c>
      <c r="R25" s="218">
        <v>2940</v>
      </c>
      <c r="S25" s="218">
        <v>2668.8359766645322</v>
      </c>
      <c r="T25" s="218">
        <v>60301.7</v>
      </c>
      <c r="U25" s="218">
        <v>4200</v>
      </c>
      <c r="V25" s="218">
        <v>4935</v>
      </c>
      <c r="W25" s="218">
        <v>4499.5379229871642</v>
      </c>
      <c r="X25" s="219">
        <v>3339.3</v>
      </c>
    </row>
    <row r="26" spans="2:25" x14ac:dyDescent="0.15">
      <c r="B26" s="178"/>
      <c r="C26" s="182">
        <v>5</v>
      </c>
      <c r="D26" s="190"/>
      <c r="E26" s="220">
        <v>2730</v>
      </c>
      <c r="F26" s="220">
        <v>3097.5</v>
      </c>
      <c r="G26" s="220">
        <v>2919.1055920478984</v>
      </c>
      <c r="H26" s="220">
        <v>5878</v>
      </c>
      <c r="I26" s="220">
        <v>2100</v>
      </c>
      <c r="J26" s="220">
        <v>2730</v>
      </c>
      <c r="K26" s="220">
        <v>2414.3857375004727</v>
      </c>
      <c r="L26" s="220">
        <v>5509.4</v>
      </c>
      <c r="M26" s="220">
        <v>1155</v>
      </c>
      <c r="N26" s="220">
        <v>1470</v>
      </c>
      <c r="O26" s="220">
        <v>1263.8342619297327</v>
      </c>
      <c r="P26" s="220">
        <v>8616.9</v>
      </c>
      <c r="Q26" s="220">
        <v>2415</v>
      </c>
      <c r="R26" s="220">
        <v>2919</v>
      </c>
      <c r="S26" s="220">
        <v>2664.1188110130356</v>
      </c>
      <c r="T26" s="220">
        <v>67094.399999999994</v>
      </c>
      <c r="U26" s="220">
        <v>4200</v>
      </c>
      <c r="V26" s="220">
        <v>4725</v>
      </c>
      <c r="W26" s="220">
        <v>4458.6929053523763</v>
      </c>
      <c r="X26" s="220">
        <v>3055.4</v>
      </c>
      <c r="Y26" s="192"/>
    </row>
    <row r="27" spans="2:25" x14ac:dyDescent="0.15">
      <c r="B27" s="184"/>
      <c r="C27" s="180" t="s">
        <v>85</v>
      </c>
      <c r="D27" s="193"/>
      <c r="E27" s="661" t="s">
        <v>110</v>
      </c>
      <c r="F27" s="662"/>
      <c r="G27" s="662"/>
      <c r="H27" s="663"/>
      <c r="I27" s="206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</row>
    <row r="28" spans="2:25" x14ac:dyDescent="0.15">
      <c r="B28" s="172" t="s">
        <v>91</v>
      </c>
      <c r="C28" s="173"/>
      <c r="D28" s="174"/>
      <c r="E28" s="206" t="s">
        <v>92</v>
      </c>
      <c r="F28" s="207" t="s">
        <v>93</v>
      </c>
      <c r="G28" s="208" t="s">
        <v>94</v>
      </c>
      <c r="H28" s="207" t="s">
        <v>95</v>
      </c>
      <c r="I28" s="206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</row>
    <row r="29" spans="2:25" x14ac:dyDescent="0.15">
      <c r="B29" s="178"/>
      <c r="C29" s="179"/>
      <c r="D29" s="179"/>
      <c r="E29" s="213"/>
      <c r="F29" s="214"/>
      <c r="G29" s="215" t="s">
        <v>96</v>
      </c>
      <c r="H29" s="214"/>
      <c r="I29" s="206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</row>
    <row r="30" spans="2:25" x14ac:dyDescent="0.15">
      <c r="B30" s="169" t="s">
        <v>60</v>
      </c>
      <c r="C30" s="177">
        <v>18</v>
      </c>
      <c r="D30" s="183" t="s">
        <v>61</v>
      </c>
      <c r="E30" s="217">
        <v>6510</v>
      </c>
      <c r="F30" s="218">
        <v>7770</v>
      </c>
      <c r="G30" s="192">
        <v>7137</v>
      </c>
      <c r="H30" s="218">
        <v>87634</v>
      </c>
      <c r="I30" s="206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</row>
    <row r="31" spans="2:25" x14ac:dyDescent="0.15">
      <c r="B31" s="184"/>
      <c r="C31" s="177">
        <v>19</v>
      </c>
      <c r="D31" s="187"/>
      <c r="E31" s="217">
        <v>6350</v>
      </c>
      <c r="F31" s="218">
        <v>7560</v>
      </c>
      <c r="G31" s="192">
        <v>6937</v>
      </c>
      <c r="H31" s="218">
        <v>90486</v>
      </c>
      <c r="I31" s="217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</row>
    <row r="32" spans="2:25" x14ac:dyDescent="0.15">
      <c r="B32" s="184"/>
      <c r="C32" s="177">
        <v>20</v>
      </c>
      <c r="D32" s="187"/>
      <c r="E32" s="217">
        <v>6090</v>
      </c>
      <c r="F32" s="218">
        <v>7350</v>
      </c>
      <c r="G32" s="192">
        <v>6736</v>
      </c>
      <c r="H32" s="218">
        <v>89259</v>
      </c>
      <c r="I32" s="217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</row>
    <row r="33" spans="2:24" x14ac:dyDescent="0.15">
      <c r="B33" s="184"/>
      <c r="C33" s="177">
        <v>21</v>
      </c>
      <c r="D33" s="187"/>
      <c r="E33" s="217">
        <v>5250</v>
      </c>
      <c r="F33" s="218">
        <v>7140</v>
      </c>
      <c r="G33" s="192">
        <v>6231</v>
      </c>
      <c r="H33" s="218">
        <v>87571</v>
      </c>
      <c r="I33" s="217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</row>
    <row r="34" spans="2:24" x14ac:dyDescent="0.15">
      <c r="B34" s="178"/>
      <c r="C34" s="182">
        <v>22</v>
      </c>
      <c r="D34" s="190"/>
      <c r="E34" s="220">
        <v>5250</v>
      </c>
      <c r="F34" s="220">
        <v>6825</v>
      </c>
      <c r="G34" s="220">
        <v>5781</v>
      </c>
      <c r="H34" s="221">
        <v>118948</v>
      </c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</row>
    <row r="35" spans="2:24" x14ac:dyDescent="0.15">
      <c r="B35" s="184" t="s">
        <v>236</v>
      </c>
      <c r="C35" s="177">
        <v>5</v>
      </c>
      <c r="D35" s="187" t="s">
        <v>238</v>
      </c>
      <c r="E35" s="217">
        <v>5460</v>
      </c>
      <c r="F35" s="218">
        <v>5985</v>
      </c>
      <c r="G35" s="192">
        <v>5671</v>
      </c>
      <c r="H35" s="218">
        <v>8682</v>
      </c>
      <c r="I35" s="217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</row>
    <row r="36" spans="2:24" x14ac:dyDescent="0.15">
      <c r="B36" s="184"/>
      <c r="C36" s="177">
        <v>6</v>
      </c>
      <c r="D36" s="187"/>
      <c r="E36" s="217">
        <v>5355</v>
      </c>
      <c r="F36" s="218">
        <v>5821</v>
      </c>
      <c r="G36" s="192">
        <v>5544</v>
      </c>
      <c r="H36" s="218">
        <v>10491</v>
      </c>
      <c r="I36" s="217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4" x14ac:dyDescent="0.15">
      <c r="B37" s="184"/>
      <c r="C37" s="177">
        <v>7</v>
      </c>
      <c r="D37" s="187"/>
      <c r="E37" s="217">
        <v>5250</v>
      </c>
      <c r="F37" s="218">
        <v>5618</v>
      </c>
      <c r="G37" s="192">
        <v>5442</v>
      </c>
      <c r="H37" s="218">
        <v>8673</v>
      </c>
      <c r="I37" s="217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4" x14ac:dyDescent="0.15">
      <c r="B38" s="184"/>
      <c r="C38" s="177">
        <v>8</v>
      </c>
      <c r="D38" s="187"/>
      <c r="E38" s="217">
        <v>5358</v>
      </c>
      <c r="F38" s="218">
        <v>5670</v>
      </c>
      <c r="G38" s="192">
        <v>5498</v>
      </c>
      <c r="H38" s="218">
        <v>8325</v>
      </c>
      <c r="I38" s="217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x14ac:dyDescent="0.15">
      <c r="B39" s="184"/>
      <c r="C39" s="177">
        <v>9</v>
      </c>
      <c r="D39" s="187"/>
      <c r="E39" s="217">
        <v>5355</v>
      </c>
      <c r="F39" s="218">
        <v>5603</v>
      </c>
      <c r="G39" s="192">
        <v>5501</v>
      </c>
      <c r="H39" s="218">
        <v>10704</v>
      </c>
      <c r="I39" s="217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2:24" x14ac:dyDescent="0.15">
      <c r="B40" s="184"/>
      <c r="C40" s="177">
        <v>10</v>
      </c>
      <c r="D40" s="187"/>
      <c r="E40" s="218">
        <v>5670</v>
      </c>
      <c r="F40" s="218">
        <v>6090</v>
      </c>
      <c r="G40" s="219">
        <v>5850.6310612991774</v>
      </c>
      <c r="H40" s="218">
        <v>10933.6</v>
      </c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2:24" x14ac:dyDescent="0.15">
      <c r="B41" s="184"/>
      <c r="C41" s="177">
        <v>11</v>
      </c>
      <c r="D41" s="187"/>
      <c r="E41" s="218">
        <v>5775</v>
      </c>
      <c r="F41" s="218">
        <v>6615</v>
      </c>
      <c r="G41" s="218">
        <v>6180.3404710920777</v>
      </c>
      <c r="H41" s="219">
        <v>11775.9</v>
      </c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</row>
    <row r="42" spans="2:24" x14ac:dyDescent="0.15">
      <c r="B42" s="184"/>
      <c r="C42" s="177">
        <v>12</v>
      </c>
      <c r="D42" s="187"/>
      <c r="E42" s="218">
        <v>5775</v>
      </c>
      <c r="F42" s="218">
        <v>6615</v>
      </c>
      <c r="G42" s="218">
        <v>6177.3044469783363</v>
      </c>
      <c r="H42" s="218">
        <v>15540.3</v>
      </c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</row>
    <row r="43" spans="2:24" x14ac:dyDescent="0.15">
      <c r="B43" s="184" t="s">
        <v>240</v>
      </c>
      <c r="C43" s="177">
        <v>1</v>
      </c>
      <c r="D43" s="187" t="s">
        <v>238</v>
      </c>
      <c r="E43" s="218">
        <v>5775</v>
      </c>
      <c r="F43" s="218">
        <v>6300</v>
      </c>
      <c r="G43" s="218">
        <v>6066.4417477809693</v>
      </c>
      <c r="H43" s="219">
        <v>8825.6</v>
      </c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</row>
    <row r="44" spans="2:24" x14ac:dyDescent="0.15">
      <c r="B44" s="184"/>
      <c r="C44" s="177">
        <v>2</v>
      </c>
      <c r="D44" s="187"/>
      <c r="E44" s="219">
        <v>5775</v>
      </c>
      <c r="F44" s="218">
        <v>6300</v>
      </c>
      <c r="G44" s="218">
        <v>6026.1246130030959</v>
      </c>
      <c r="H44" s="219">
        <v>4827.5</v>
      </c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</row>
    <row r="45" spans="2:24" x14ac:dyDescent="0.15">
      <c r="B45" s="184"/>
      <c r="C45" s="177">
        <v>3</v>
      </c>
      <c r="D45" s="187"/>
      <c r="E45" s="218">
        <v>5565</v>
      </c>
      <c r="F45" s="218">
        <v>6397.6500000000005</v>
      </c>
      <c r="G45" s="218">
        <v>5968.2372484998232</v>
      </c>
      <c r="H45" s="219">
        <v>7202.5</v>
      </c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</row>
    <row r="46" spans="2:24" x14ac:dyDescent="0.15">
      <c r="B46" s="184"/>
      <c r="C46" s="177">
        <v>4</v>
      </c>
      <c r="D46" s="187"/>
      <c r="E46" s="219">
        <v>5565</v>
      </c>
      <c r="F46" s="218">
        <v>6300</v>
      </c>
      <c r="G46" s="218">
        <v>5771.4924771628175</v>
      </c>
      <c r="H46" s="219">
        <v>7728.3</v>
      </c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</row>
    <row r="47" spans="2:24" x14ac:dyDescent="0.15">
      <c r="B47" s="178"/>
      <c r="C47" s="182">
        <v>5</v>
      </c>
      <c r="D47" s="190"/>
      <c r="E47" s="220">
        <v>5460</v>
      </c>
      <c r="F47" s="220">
        <v>6090</v>
      </c>
      <c r="G47" s="220">
        <v>5652.7646381450541</v>
      </c>
      <c r="H47" s="221">
        <v>7329.2</v>
      </c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</row>
  </sheetData>
  <mergeCells count="6">
    <mergeCell ref="E6:H6"/>
    <mergeCell ref="I6:L6"/>
    <mergeCell ref="M6:P6"/>
    <mergeCell ref="Q6:T6"/>
    <mergeCell ref="U6:X6"/>
    <mergeCell ref="E27:H27"/>
  </mergeCells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3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625" style="197" customWidth="1"/>
    <col min="3" max="3" width="2.875" style="197" customWidth="1"/>
    <col min="4" max="4" width="5.625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8.125" style="197" customWidth="1"/>
    <col min="25" max="16384" width="7.5" style="197"/>
  </cols>
  <sheetData>
    <row r="3" spans="2:26" x14ac:dyDescent="0.15">
      <c r="B3" s="197" t="s">
        <v>111</v>
      </c>
    </row>
    <row r="4" spans="2:26" x14ac:dyDescent="0.15">
      <c r="X4" s="198" t="s">
        <v>84</v>
      </c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26" x14ac:dyDescent="0.15">
      <c r="B6" s="200"/>
      <c r="C6" s="201" t="s">
        <v>85</v>
      </c>
      <c r="D6" s="202"/>
      <c r="E6" s="222" t="s">
        <v>112</v>
      </c>
      <c r="F6" s="223"/>
      <c r="G6" s="223"/>
      <c r="H6" s="224"/>
      <c r="I6" s="222" t="s">
        <v>113</v>
      </c>
      <c r="J6" s="223"/>
      <c r="K6" s="223"/>
      <c r="L6" s="224"/>
      <c r="M6" s="222" t="s">
        <v>114</v>
      </c>
      <c r="N6" s="223"/>
      <c r="O6" s="223"/>
      <c r="P6" s="224"/>
      <c r="Q6" s="222" t="s">
        <v>115</v>
      </c>
      <c r="R6" s="223"/>
      <c r="S6" s="223"/>
      <c r="T6" s="224"/>
      <c r="U6" s="222" t="s">
        <v>116</v>
      </c>
      <c r="V6" s="223"/>
      <c r="W6" s="223"/>
      <c r="X6" s="224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169" t="s">
        <v>60</v>
      </c>
      <c r="C9" s="177">
        <v>18</v>
      </c>
      <c r="D9" s="183" t="s">
        <v>61</v>
      </c>
      <c r="E9" s="217">
        <v>2940</v>
      </c>
      <c r="F9" s="218">
        <v>4515</v>
      </c>
      <c r="G9" s="192">
        <v>3532</v>
      </c>
      <c r="H9" s="218">
        <v>525293</v>
      </c>
      <c r="I9" s="217">
        <v>2310</v>
      </c>
      <c r="J9" s="218">
        <v>3150</v>
      </c>
      <c r="K9" s="192">
        <v>2736</v>
      </c>
      <c r="L9" s="218">
        <v>709903</v>
      </c>
      <c r="M9" s="217">
        <v>1890</v>
      </c>
      <c r="N9" s="218">
        <v>2468</v>
      </c>
      <c r="O9" s="192">
        <v>2124</v>
      </c>
      <c r="P9" s="218">
        <v>371960</v>
      </c>
      <c r="Q9" s="217">
        <v>2415</v>
      </c>
      <c r="R9" s="218">
        <v>3438</v>
      </c>
      <c r="S9" s="192">
        <v>2931</v>
      </c>
      <c r="T9" s="218">
        <v>205007</v>
      </c>
      <c r="U9" s="217">
        <v>5880</v>
      </c>
      <c r="V9" s="218">
        <v>7560</v>
      </c>
      <c r="W9" s="192">
        <v>6659</v>
      </c>
      <c r="X9" s="218">
        <v>153526</v>
      </c>
      <c r="Z9" s="192"/>
    </row>
    <row r="10" spans="2:26" ht="14.1" customHeight="1" x14ac:dyDescent="0.15">
      <c r="B10" s="184"/>
      <c r="C10" s="177">
        <v>19</v>
      </c>
      <c r="D10" s="187"/>
      <c r="E10" s="217">
        <v>2783</v>
      </c>
      <c r="F10" s="218">
        <v>4305</v>
      </c>
      <c r="G10" s="192">
        <v>3242</v>
      </c>
      <c r="H10" s="218">
        <v>604945</v>
      </c>
      <c r="I10" s="217">
        <v>2205</v>
      </c>
      <c r="J10" s="218">
        <v>3150</v>
      </c>
      <c r="K10" s="192">
        <v>2683</v>
      </c>
      <c r="L10" s="218">
        <v>764830</v>
      </c>
      <c r="M10" s="217">
        <v>1680</v>
      </c>
      <c r="N10" s="218">
        <v>2363</v>
      </c>
      <c r="O10" s="192">
        <v>2017</v>
      </c>
      <c r="P10" s="218">
        <v>363131</v>
      </c>
      <c r="Q10" s="217">
        <v>2048</v>
      </c>
      <c r="R10" s="218">
        <v>3203</v>
      </c>
      <c r="S10" s="192">
        <v>2711</v>
      </c>
      <c r="T10" s="218">
        <v>190152</v>
      </c>
      <c r="U10" s="217">
        <v>5880</v>
      </c>
      <c r="V10" s="218">
        <v>7245</v>
      </c>
      <c r="W10" s="192">
        <v>6438</v>
      </c>
      <c r="X10" s="218">
        <v>188273</v>
      </c>
      <c r="Z10" s="192"/>
    </row>
    <row r="11" spans="2:26" ht="14.1" customHeight="1" x14ac:dyDescent="0.15">
      <c r="B11" s="184"/>
      <c r="C11" s="177">
        <v>20</v>
      </c>
      <c r="D11" s="187"/>
      <c r="E11" s="217">
        <v>1995</v>
      </c>
      <c r="F11" s="218">
        <v>3885</v>
      </c>
      <c r="G11" s="192">
        <v>2858</v>
      </c>
      <c r="H11" s="218">
        <v>667583</v>
      </c>
      <c r="I11" s="217">
        <v>1733</v>
      </c>
      <c r="J11" s="218">
        <v>3150</v>
      </c>
      <c r="K11" s="192">
        <v>2415</v>
      </c>
      <c r="L11" s="218">
        <v>852990</v>
      </c>
      <c r="M11" s="217">
        <v>1365</v>
      </c>
      <c r="N11" s="218">
        <v>2121</v>
      </c>
      <c r="O11" s="192">
        <v>1883</v>
      </c>
      <c r="P11" s="218">
        <v>353986</v>
      </c>
      <c r="Q11" s="217">
        <v>1890</v>
      </c>
      <c r="R11" s="218">
        <v>3045</v>
      </c>
      <c r="S11" s="192">
        <v>2341</v>
      </c>
      <c r="T11" s="218">
        <v>164041</v>
      </c>
      <c r="U11" s="217">
        <v>5565</v>
      </c>
      <c r="V11" s="218">
        <v>7035</v>
      </c>
      <c r="W11" s="192">
        <v>6184</v>
      </c>
      <c r="X11" s="218">
        <v>201844</v>
      </c>
      <c r="Z11" s="192"/>
    </row>
    <row r="12" spans="2:26" ht="14.1" customHeight="1" x14ac:dyDescent="0.15">
      <c r="B12" s="184"/>
      <c r="C12" s="177">
        <v>21</v>
      </c>
      <c r="D12" s="187"/>
      <c r="E12" s="217">
        <v>1995</v>
      </c>
      <c r="F12" s="218">
        <v>3990</v>
      </c>
      <c r="G12" s="192">
        <v>2812</v>
      </c>
      <c r="H12" s="218">
        <v>943734</v>
      </c>
      <c r="I12" s="217">
        <v>1575</v>
      </c>
      <c r="J12" s="218">
        <v>3045</v>
      </c>
      <c r="K12" s="192">
        <v>2349</v>
      </c>
      <c r="L12" s="218">
        <v>1025415</v>
      </c>
      <c r="M12" s="217">
        <v>1260</v>
      </c>
      <c r="N12" s="218">
        <v>2100</v>
      </c>
      <c r="O12" s="192">
        <v>1733</v>
      </c>
      <c r="P12" s="218">
        <v>453782</v>
      </c>
      <c r="Q12" s="217">
        <v>1680</v>
      </c>
      <c r="R12" s="218">
        <v>2835</v>
      </c>
      <c r="S12" s="192">
        <v>2336</v>
      </c>
      <c r="T12" s="218">
        <v>151526</v>
      </c>
      <c r="U12" s="217">
        <v>4725</v>
      </c>
      <c r="V12" s="218">
        <v>6615</v>
      </c>
      <c r="W12" s="192">
        <v>5675</v>
      </c>
      <c r="X12" s="218">
        <v>235159</v>
      </c>
      <c r="Z12" s="192"/>
    </row>
    <row r="13" spans="2:26" ht="14.1" customHeight="1" x14ac:dyDescent="0.15">
      <c r="B13" s="178"/>
      <c r="C13" s="182">
        <v>22</v>
      </c>
      <c r="D13" s="190"/>
      <c r="E13" s="220">
        <v>2100</v>
      </c>
      <c r="F13" s="220">
        <v>3990</v>
      </c>
      <c r="G13" s="220">
        <v>2798</v>
      </c>
      <c r="H13" s="220">
        <v>943244</v>
      </c>
      <c r="I13" s="220">
        <v>1680</v>
      </c>
      <c r="J13" s="220">
        <v>2940</v>
      </c>
      <c r="K13" s="220">
        <v>2300</v>
      </c>
      <c r="L13" s="220">
        <v>958985</v>
      </c>
      <c r="M13" s="220">
        <v>1260</v>
      </c>
      <c r="N13" s="220">
        <v>2310</v>
      </c>
      <c r="O13" s="220">
        <v>1716</v>
      </c>
      <c r="P13" s="220">
        <v>341592</v>
      </c>
      <c r="Q13" s="220">
        <v>1890</v>
      </c>
      <c r="R13" s="220">
        <v>3150</v>
      </c>
      <c r="S13" s="220">
        <v>2331</v>
      </c>
      <c r="T13" s="220">
        <v>153082</v>
      </c>
      <c r="U13" s="220">
        <v>4725</v>
      </c>
      <c r="V13" s="220">
        <v>6510</v>
      </c>
      <c r="W13" s="220">
        <v>5576</v>
      </c>
      <c r="X13" s="221">
        <v>240381</v>
      </c>
      <c r="Z13" s="192"/>
    </row>
    <row r="14" spans="2:26" ht="14.1" customHeight="1" x14ac:dyDescent="0.15">
      <c r="B14" s="184" t="s">
        <v>236</v>
      </c>
      <c r="C14" s="177">
        <v>5</v>
      </c>
      <c r="D14" s="187" t="s">
        <v>238</v>
      </c>
      <c r="E14" s="217">
        <v>2205</v>
      </c>
      <c r="F14" s="218">
        <v>2730</v>
      </c>
      <c r="G14" s="192">
        <v>2519</v>
      </c>
      <c r="H14" s="218">
        <v>95136</v>
      </c>
      <c r="I14" s="217">
        <v>1890</v>
      </c>
      <c r="J14" s="218">
        <v>2520</v>
      </c>
      <c r="K14" s="192">
        <v>2182</v>
      </c>
      <c r="L14" s="218">
        <v>76368</v>
      </c>
      <c r="M14" s="217">
        <v>1365</v>
      </c>
      <c r="N14" s="218">
        <v>2205</v>
      </c>
      <c r="O14" s="192">
        <v>1793</v>
      </c>
      <c r="P14" s="218">
        <v>33778</v>
      </c>
      <c r="Q14" s="217">
        <v>1995</v>
      </c>
      <c r="R14" s="218">
        <v>2520</v>
      </c>
      <c r="S14" s="192">
        <v>2263</v>
      </c>
      <c r="T14" s="218">
        <v>9625</v>
      </c>
      <c r="U14" s="217">
        <v>4725</v>
      </c>
      <c r="V14" s="218">
        <v>6300</v>
      </c>
      <c r="W14" s="192">
        <v>5473</v>
      </c>
      <c r="X14" s="218">
        <v>20374</v>
      </c>
      <c r="Z14" s="166"/>
    </row>
    <row r="15" spans="2:26" ht="14.1" customHeight="1" x14ac:dyDescent="0.15">
      <c r="B15" s="184"/>
      <c r="C15" s="177">
        <v>6</v>
      </c>
      <c r="D15" s="187"/>
      <c r="E15" s="217">
        <v>2100</v>
      </c>
      <c r="F15" s="218">
        <v>2730</v>
      </c>
      <c r="G15" s="192">
        <v>2428</v>
      </c>
      <c r="H15" s="218">
        <v>74834</v>
      </c>
      <c r="I15" s="217">
        <v>1680</v>
      </c>
      <c r="J15" s="218">
        <v>2520</v>
      </c>
      <c r="K15" s="192">
        <v>2187</v>
      </c>
      <c r="L15" s="218">
        <v>80896</v>
      </c>
      <c r="M15" s="217">
        <v>1470</v>
      </c>
      <c r="N15" s="218">
        <v>2100</v>
      </c>
      <c r="O15" s="192">
        <v>1761</v>
      </c>
      <c r="P15" s="218">
        <v>24000</v>
      </c>
      <c r="Q15" s="217">
        <v>1943</v>
      </c>
      <c r="R15" s="218">
        <v>2625</v>
      </c>
      <c r="S15" s="192">
        <v>2214</v>
      </c>
      <c r="T15" s="218">
        <v>13236</v>
      </c>
      <c r="U15" s="217">
        <v>4725</v>
      </c>
      <c r="V15" s="218">
        <v>6300</v>
      </c>
      <c r="W15" s="192">
        <v>5433</v>
      </c>
      <c r="X15" s="218">
        <v>22420</v>
      </c>
      <c r="Z15" s="166"/>
    </row>
    <row r="16" spans="2:26" ht="14.1" customHeight="1" x14ac:dyDescent="0.15">
      <c r="B16" s="184"/>
      <c r="C16" s="177">
        <v>7</v>
      </c>
      <c r="D16" s="187"/>
      <c r="E16" s="217">
        <v>2100</v>
      </c>
      <c r="F16" s="218">
        <v>2835</v>
      </c>
      <c r="G16" s="192">
        <v>2501</v>
      </c>
      <c r="H16" s="218">
        <v>53225</v>
      </c>
      <c r="I16" s="217">
        <v>1680</v>
      </c>
      <c r="J16" s="218">
        <v>2520</v>
      </c>
      <c r="K16" s="192">
        <v>2118</v>
      </c>
      <c r="L16" s="218">
        <v>67476</v>
      </c>
      <c r="M16" s="217">
        <v>1575</v>
      </c>
      <c r="N16" s="218">
        <v>2310</v>
      </c>
      <c r="O16" s="192">
        <v>1843</v>
      </c>
      <c r="P16" s="218">
        <v>19442</v>
      </c>
      <c r="Q16" s="217">
        <v>1890</v>
      </c>
      <c r="R16" s="218">
        <v>2625</v>
      </c>
      <c r="S16" s="192">
        <v>2198</v>
      </c>
      <c r="T16" s="218">
        <v>8109</v>
      </c>
      <c r="U16" s="217">
        <v>4725</v>
      </c>
      <c r="V16" s="218">
        <v>6300</v>
      </c>
      <c r="W16" s="192">
        <v>5529</v>
      </c>
      <c r="X16" s="218">
        <v>16572</v>
      </c>
      <c r="Z16" s="166"/>
    </row>
    <row r="17" spans="2:26" ht="14.1" customHeight="1" x14ac:dyDescent="0.15">
      <c r="B17" s="184"/>
      <c r="C17" s="177">
        <v>8</v>
      </c>
      <c r="D17" s="187"/>
      <c r="E17" s="217">
        <v>2205</v>
      </c>
      <c r="F17" s="218">
        <v>2730</v>
      </c>
      <c r="G17" s="192">
        <v>2494</v>
      </c>
      <c r="H17" s="218">
        <v>73087</v>
      </c>
      <c r="I17" s="217">
        <v>1680</v>
      </c>
      <c r="J17" s="218">
        <v>2520</v>
      </c>
      <c r="K17" s="192">
        <v>2105</v>
      </c>
      <c r="L17" s="218">
        <v>62829</v>
      </c>
      <c r="M17" s="217">
        <v>1365</v>
      </c>
      <c r="N17" s="218">
        <v>1995</v>
      </c>
      <c r="O17" s="192">
        <v>1723</v>
      </c>
      <c r="P17" s="218">
        <v>28586</v>
      </c>
      <c r="Q17" s="217">
        <v>1890</v>
      </c>
      <c r="R17" s="218">
        <v>2573</v>
      </c>
      <c r="S17" s="192">
        <v>2190</v>
      </c>
      <c r="T17" s="218">
        <v>7854</v>
      </c>
      <c r="U17" s="217">
        <v>4725</v>
      </c>
      <c r="V17" s="218">
        <v>6300</v>
      </c>
      <c r="W17" s="192">
        <v>5532</v>
      </c>
      <c r="X17" s="218">
        <v>16474</v>
      </c>
      <c r="Z17" s="166"/>
    </row>
    <row r="18" spans="2:26" ht="14.1" customHeight="1" x14ac:dyDescent="0.15">
      <c r="B18" s="184"/>
      <c r="C18" s="177">
        <v>9</v>
      </c>
      <c r="D18" s="187"/>
      <c r="E18" s="218">
        <v>2100</v>
      </c>
      <c r="F18" s="218">
        <v>3045</v>
      </c>
      <c r="G18" s="218">
        <v>2606.8332433239893</v>
      </c>
      <c r="H18" s="218">
        <v>80165.399999999994</v>
      </c>
      <c r="I18" s="218">
        <v>1785</v>
      </c>
      <c r="J18" s="218">
        <v>2625</v>
      </c>
      <c r="K18" s="218">
        <v>2227.9326286635255</v>
      </c>
      <c r="L18" s="218">
        <v>101808</v>
      </c>
      <c r="M18" s="218">
        <v>1260</v>
      </c>
      <c r="N18" s="218">
        <v>1995</v>
      </c>
      <c r="O18" s="218">
        <v>1695.1903289076645</v>
      </c>
      <c r="P18" s="218">
        <v>31980.6</v>
      </c>
      <c r="Q18" s="218">
        <v>1995</v>
      </c>
      <c r="R18" s="218">
        <v>2520</v>
      </c>
      <c r="S18" s="218">
        <v>2289.7040557023784</v>
      </c>
      <c r="T18" s="218">
        <v>8542.9</v>
      </c>
      <c r="U18" s="218">
        <v>4725</v>
      </c>
      <c r="V18" s="218">
        <v>6510</v>
      </c>
      <c r="W18" s="218">
        <v>5678.3472647007902</v>
      </c>
      <c r="X18" s="218">
        <v>28063.9</v>
      </c>
      <c r="Z18" s="166"/>
    </row>
    <row r="19" spans="2:26" ht="14.1" customHeight="1" x14ac:dyDescent="0.15">
      <c r="B19" s="184"/>
      <c r="C19" s="177">
        <v>10</v>
      </c>
      <c r="D19" s="187"/>
      <c r="E19" s="217">
        <v>2310</v>
      </c>
      <c r="F19" s="218">
        <v>3255</v>
      </c>
      <c r="G19" s="192">
        <v>2755.7843355274849</v>
      </c>
      <c r="H19" s="218">
        <v>71943.900000000009</v>
      </c>
      <c r="I19" s="217">
        <v>1890</v>
      </c>
      <c r="J19" s="218">
        <v>2625</v>
      </c>
      <c r="K19" s="192">
        <v>2281.1629159880354</v>
      </c>
      <c r="L19" s="218">
        <v>82463.8</v>
      </c>
      <c r="M19" s="217">
        <v>1365</v>
      </c>
      <c r="N19" s="218">
        <v>1995</v>
      </c>
      <c r="O19" s="192">
        <v>1661.4778324757935</v>
      </c>
      <c r="P19" s="218">
        <v>22940.5</v>
      </c>
      <c r="Q19" s="217">
        <v>1890</v>
      </c>
      <c r="R19" s="218">
        <v>2625</v>
      </c>
      <c r="S19" s="192">
        <v>2303.0967100132111</v>
      </c>
      <c r="T19" s="218">
        <v>11287.800000000001</v>
      </c>
      <c r="U19" s="217">
        <v>5040</v>
      </c>
      <c r="V19" s="218">
        <v>6300</v>
      </c>
      <c r="W19" s="192">
        <v>5709.5055818280489</v>
      </c>
      <c r="X19" s="218">
        <v>19944.3</v>
      </c>
      <c r="Z19" s="166"/>
    </row>
    <row r="20" spans="2:26" ht="14.1" customHeight="1" x14ac:dyDescent="0.15">
      <c r="B20" s="184"/>
      <c r="C20" s="177">
        <v>11</v>
      </c>
      <c r="D20" s="187"/>
      <c r="E20" s="218">
        <v>2520</v>
      </c>
      <c r="F20" s="218">
        <v>3360</v>
      </c>
      <c r="G20" s="218">
        <v>2901.1385167834933</v>
      </c>
      <c r="H20" s="218">
        <v>65818.2</v>
      </c>
      <c r="I20" s="218">
        <v>1995</v>
      </c>
      <c r="J20" s="218">
        <v>2730.42</v>
      </c>
      <c r="K20" s="218">
        <v>2382.7480977627356</v>
      </c>
      <c r="L20" s="218">
        <v>75574.600000000006</v>
      </c>
      <c r="M20" s="218">
        <v>1365</v>
      </c>
      <c r="N20" s="218">
        <v>1890</v>
      </c>
      <c r="O20" s="218">
        <v>1591.4841148707353</v>
      </c>
      <c r="P20" s="218">
        <v>29311.1</v>
      </c>
      <c r="Q20" s="218">
        <v>1995</v>
      </c>
      <c r="R20" s="218">
        <v>2835</v>
      </c>
      <c r="S20" s="218">
        <v>2384.248387845048</v>
      </c>
      <c r="T20" s="218">
        <v>12243.3</v>
      </c>
      <c r="U20" s="218">
        <v>5040</v>
      </c>
      <c r="V20" s="218">
        <v>6510</v>
      </c>
      <c r="W20" s="218">
        <v>5780.8396521766363</v>
      </c>
      <c r="X20" s="218">
        <v>18729.599999999999</v>
      </c>
      <c r="Z20" s="166"/>
    </row>
    <row r="21" spans="2:26" ht="14.1" customHeight="1" x14ac:dyDescent="0.15">
      <c r="B21" s="184"/>
      <c r="C21" s="177">
        <v>12</v>
      </c>
      <c r="D21" s="187"/>
      <c r="E21" s="218">
        <v>2730</v>
      </c>
      <c r="F21" s="218">
        <v>3990</v>
      </c>
      <c r="G21" s="218">
        <v>3352.746041552919</v>
      </c>
      <c r="H21" s="218">
        <v>106236</v>
      </c>
      <c r="I21" s="218">
        <v>2100</v>
      </c>
      <c r="J21" s="218">
        <v>2835</v>
      </c>
      <c r="K21" s="218">
        <v>2521.300556355613</v>
      </c>
      <c r="L21" s="218">
        <v>100440</v>
      </c>
      <c r="M21" s="218">
        <v>1470</v>
      </c>
      <c r="N21" s="218">
        <v>1785</v>
      </c>
      <c r="O21" s="218">
        <v>1596.5976658476661</v>
      </c>
      <c r="P21" s="218">
        <v>33630</v>
      </c>
      <c r="Q21" s="218">
        <v>2100</v>
      </c>
      <c r="R21" s="218">
        <v>3150</v>
      </c>
      <c r="S21" s="218">
        <v>2549.0244312787668</v>
      </c>
      <c r="T21" s="218">
        <v>27426</v>
      </c>
      <c r="U21" s="218">
        <v>5250</v>
      </c>
      <c r="V21" s="218">
        <v>6510</v>
      </c>
      <c r="W21" s="218">
        <v>5817.674816880548</v>
      </c>
      <c r="X21" s="219">
        <v>23632</v>
      </c>
      <c r="Z21" s="166"/>
    </row>
    <row r="22" spans="2:26" ht="14.1" customHeight="1" x14ac:dyDescent="0.15">
      <c r="B22" s="184" t="s">
        <v>240</v>
      </c>
      <c r="C22" s="177">
        <v>1</v>
      </c>
      <c r="D22" s="187" t="s">
        <v>238</v>
      </c>
      <c r="E22" s="218">
        <v>2415</v>
      </c>
      <c r="F22" s="218">
        <v>3990</v>
      </c>
      <c r="G22" s="218">
        <v>3189.7329979213473</v>
      </c>
      <c r="H22" s="218">
        <v>91928</v>
      </c>
      <c r="I22" s="218">
        <v>1890</v>
      </c>
      <c r="J22" s="218">
        <v>2835</v>
      </c>
      <c r="K22" s="218">
        <v>2406.6820236707217</v>
      </c>
      <c r="L22" s="218">
        <v>88733</v>
      </c>
      <c r="M22" s="218">
        <v>1417.5</v>
      </c>
      <c r="N22" s="218">
        <v>1890</v>
      </c>
      <c r="O22" s="218">
        <v>1664.5073144687667</v>
      </c>
      <c r="P22" s="218">
        <v>24391</v>
      </c>
      <c r="Q22" s="218">
        <v>2100</v>
      </c>
      <c r="R22" s="218">
        <v>2572.5</v>
      </c>
      <c r="S22" s="218">
        <v>2495.8899521531102</v>
      </c>
      <c r="T22" s="218">
        <v>16676</v>
      </c>
      <c r="U22" s="218">
        <v>4725</v>
      </c>
      <c r="V22" s="218">
        <v>6510</v>
      </c>
      <c r="W22" s="218">
        <v>5628.1143610013196</v>
      </c>
      <c r="X22" s="218">
        <v>9869</v>
      </c>
      <c r="Z22" s="166"/>
    </row>
    <row r="23" spans="2:26" ht="14.1" customHeight="1" x14ac:dyDescent="0.15">
      <c r="B23" s="184"/>
      <c r="C23" s="177">
        <v>2</v>
      </c>
      <c r="D23" s="187"/>
      <c r="E23" s="219">
        <v>2415</v>
      </c>
      <c r="F23" s="218">
        <v>3255</v>
      </c>
      <c r="G23" s="218">
        <v>2806.4881228799886</v>
      </c>
      <c r="H23" s="218">
        <v>54759.399999999994</v>
      </c>
      <c r="I23" s="218">
        <v>1890</v>
      </c>
      <c r="J23" s="218">
        <v>2730</v>
      </c>
      <c r="K23" s="218">
        <v>2372.6539011899386</v>
      </c>
      <c r="L23" s="218">
        <v>50221.899999999994</v>
      </c>
      <c r="M23" s="218">
        <v>1470</v>
      </c>
      <c r="N23" s="218">
        <v>1890</v>
      </c>
      <c r="O23" s="218">
        <v>1647.0824958889093</v>
      </c>
      <c r="P23" s="218">
        <v>22538.1</v>
      </c>
      <c r="Q23" s="218">
        <v>1995</v>
      </c>
      <c r="R23" s="218">
        <v>2625</v>
      </c>
      <c r="S23" s="218">
        <v>2260.5213940648719</v>
      </c>
      <c r="T23" s="218">
        <v>8743.6</v>
      </c>
      <c r="U23" s="218">
        <v>4725</v>
      </c>
      <c r="V23" s="218">
        <v>6300</v>
      </c>
      <c r="W23" s="218">
        <v>5556.1072319202012</v>
      </c>
      <c r="X23" s="219">
        <v>9761.8000000000011</v>
      </c>
      <c r="Z23" s="166"/>
    </row>
    <row r="24" spans="2:26" ht="14.1" customHeight="1" x14ac:dyDescent="0.15">
      <c r="B24" s="184"/>
      <c r="C24" s="177">
        <v>3</v>
      </c>
      <c r="D24" s="187"/>
      <c r="E24" s="218">
        <v>2310</v>
      </c>
      <c r="F24" s="218">
        <v>3255</v>
      </c>
      <c r="G24" s="218">
        <v>2762.5526620136566</v>
      </c>
      <c r="H24" s="218">
        <v>59826.299999999996</v>
      </c>
      <c r="I24" s="218">
        <v>1890</v>
      </c>
      <c r="J24" s="218">
        <v>2730</v>
      </c>
      <c r="K24" s="218">
        <v>2344.2948141525098</v>
      </c>
      <c r="L24" s="218">
        <v>64835</v>
      </c>
      <c r="M24" s="218">
        <v>1575</v>
      </c>
      <c r="N24" s="218">
        <v>1890</v>
      </c>
      <c r="O24" s="218">
        <v>1731.586463057946</v>
      </c>
      <c r="P24" s="218">
        <v>29068.2</v>
      </c>
      <c r="Q24" s="218">
        <v>1942.5</v>
      </c>
      <c r="R24" s="218">
        <v>2625</v>
      </c>
      <c r="S24" s="218">
        <v>2306.1334038374375</v>
      </c>
      <c r="T24" s="218">
        <v>16594.7</v>
      </c>
      <c r="U24" s="218">
        <v>5040</v>
      </c>
      <c r="V24" s="218">
        <v>6300</v>
      </c>
      <c r="W24" s="218">
        <v>5598.9497448182483</v>
      </c>
      <c r="X24" s="219">
        <v>14741.3</v>
      </c>
      <c r="Z24" s="166"/>
    </row>
    <row r="25" spans="2:26" ht="14.1" customHeight="1" x14ac:dyDescent="0.15">
      <c r="B25" s="184"/>
      <c r="C25" s="177">
        <v>4</v>
      </c>
      <c r="D25" s="187"/>
      <c r="E25" s="218">
        <v>2310</v>
      </c>
      <c r="F25" s="218">
        <v>3255</v>
      </c>
      <c r="G25" s="218">
        <v>2685.6234441202773</v>
      </c>
      <c r="H25" s="218">
        <v>55191.1</v>
      </c>
      <c r="I25" s="218">
        <v>1890</v>
      </c>
      <c r="J25" s="218">
        <v>2730</v>
      </c>
      <c r="K25" s="218">
        <v>2273.323122936009</v>
      </c>
      <c r="L25" s="218">
        <v>51044.9</v>
      </c>
      <c r="M25" s="218">
        <v>1575</v>
      </c>
      <c r="N25" s="218">
        <v>1942.5</v>
      </c>
      <c r="O25" s="218">
        <v>1766.767004934796</v>
      </c>
      <c r="P25" s="218">
        <v>23273.699999999997</v>
      </c>
      <c r="Q25" s="218">
        <v>1995</v>
      </c>
      <c r="R25" s="218">
        <v>2625</v>
      </c>
      <c r="S25" s="218">
        <v>2328.7175140293693</v>
      </c>
      <c r="T25" s="218">
        <v>11611.1</v>
      </c>
      <c r="U25" s="218">
        <v>5040</v>
      </c>
      <c r="V25" s="218">
        <v>6300</v>
      </c>
      <c r="W25" s="218">
        <v>5612.134930130167</v>
      </c>
      <c r="X25" s="219">
        <v>11435.899999999998</v>
      </c>
      <c r="Z25" s="166"/>
    </row>
    <row r="26" spans="2:26" ht="14.1" customHeight="1" x14ac:dyDescent="0.15">
      <c r="B26" s="178"/>
      <c r="C26" s="182">
        <v>5</v>
      </c>
      <c r="D26" s="190"/>
      <c r="E26" s="220">
        <v>2310</v>
      </c>
      <c r="F26" s="220">
        <v>2730</v>
      </c>
      <c r="G26" s="220">
        <v>2553.4501530951848</v>
      </c>
      <c r="H26" s="220">
        <v>52671.799999999996</v>
      </c>
      <c r="I26" s="220">
        <v>1785</v>
      </c>
      <c r="J26" s="220">
        <v>2520</v>
      </c>
      <c r="K26" s="220">
        <v>2209.7761639193823</v>
      </c>
      <c r="L26" s="220">
        <v>50112.799999999996</v>
      </c>
      <c r="M26" s="220">
        <v>1575</v>
      </c>
      <c r="N26" s="220">
        <v>1942.5</v>
      </c>
      <c r="O26" s="220">
        <v>1758.4837093041963</v>
      </c>
      <c r="P26" s="220">
        <v>21740.5</v>
      </c>
      <c r="Q26" s="220">
        <v>1890</v>
      </c>
      <c r="R26" s="220">
        <v>2625</v>
      </c>
      <c r="S26" s="220">
        <v>2289.4632408102029</v>
      </c>
      <c r="T26" s="220">
        <v>14711.5</v>
      </c>
      <c r="U26" s="220">
        <v>4935</v>
      </c>
      <c r="V26" s="220">
        <v>6300</v>
      </c>
      <c r="W26" s="220">
        <v>5574.6667546807503</v>
      </c>
      <c r="X26" s="221">
        <v>10423</v>
      </c>
      <c r="Z26" s="192"/>
    </row>
    <row r="27" spans="2:26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  <c r="Z27" s="192"/>
    </row>
    <row r="28" spans="2:26" x14ac:dyDescent="0.15">
      <c r="B28" s="206"/>
      <c r="C28" s="225"/>
      <c r="D28" s="226"/>
      <c r="E28" s="217"/>
      <c r="F28" s="218"/>
      <c r="G28" s="192"/>
      <c r="H28" s="218"/>
      <c r="I28" s="217"/>
      <c r="J28" s="218"/>
      <c r="K28" s="192"/>
      <c r="L28" s="218"/>
      <c r="M28" s="217"/>
      <c r="N28" s="218"/>
      <c r="O28" s="192"/>
      <c r="P28" s="218"/>
      <c r="Q28" s="217"/>
      <c r="R28" s="218"/>
      <c r="S28" s="192"/>
      <c r="T28" s="218"/>
      <c r="U28" s="217"/>
      <c r="V28" s="218"/>
      <c r="W28" s="192"/>
      <c r="X28" s="218"/>
      <c r="Z28" s="192"/>
    </row>
    <row r="29" spans="2:26" x14ac:dyDescent="0.15">
      <c r="B29" s="203" t="s">
        <v>117</v>
      </c>
      <c r="C29" s="225"/>
      <c r="D29" s="226"/>
      <c r="E29" s="217"/>
      <c r="F29" s="218"/>
      <c r="G29" s="192"/>
      <c r="H29" s="218"/>
      <c r="I29" s="217"/>
      <c r="J29" s="218"/>
      <c r="K29" s="192"/>
      <c r="L29" s="218"/>
      <c r="M29" s="217"/>
      <c r="N29" s="218"/>
      <c r="O29" s="192"/>
      <c r="P29" s="218"/>
      <c r="Q29" s="217"/>
      <c r="R29" s="218"/>
      <c r="S29" s="192"/>
      <c r="T29" s="218"/>
      <c r="U29" s="217"/>
      <c r="V29" s="218"/>
      <c r="W29" s="192"/>
      <c r="X29" s="218"/>
      <c r="Z29" s="192"/>
    </row>
    <row r="30" spans="2:26" x14ac:dyDescent="0.15">
      <c r="B30" s="227">
        <v>40669</v>
      </c>
      <c r="C30" s="228"/>
      <c r="D30" s="229">
        <v>40673</v>
      </c>
      <c r="E30" s="230">
        <v>2310</v>
      </c>
      <c r="F30" s="230">
        <v>2730</v>
      </c>
      <c r="G30" s="230">
        <v>2555.1407408155428</v>
      </c>
      <c r="H30" s="218">
        <v>19507.599999999999</v>
      </c>
      <c r="I30" s="230">
        <v>1837.5</v>
      </c>
      <c r="J30" s="230">
        <v>2520</v>
      </c>
      <c r="K30" s="230">
        <v>2205.403119829261</v>
      </c>
      <c r="L30" s="218">
        <v>13527.6</v>
      </c>
      <c r="M30" s="230">
        <v>1575</v>
      </c>
      <c r="N30" s="230">
        <v>1890</v>
      </c>
      <c r="O30" s="230">
        <v>1751.4803646563812</v>
      </c>
      <c r="P30" s="218">
        <v>6513.5</v>
      </c>
      <c r="Q30" s="230">
        <v>1890</v>
      </c>
      <c r="R30" s="230">
        <v>2625</v>
      </c>
      <c r="S30" s="230">
        <v>2283.564970355731</v>
      </c>
      <c r="T30" s="218">
        <v>4656.7</v>
      </c>
      <c r="U30" s="230">
        <v>5040</v>
      </c>
      <c r="V30" s="230">
        <v>6300</v>
      </c>
      <c r="W30" s="230">
        <v>5589.8652479037546</v>
      </c>
      <c r="X30" s="218">
        <v>3058.4</v>
      </c>
      <c r="Z30" s="192"/>
    </row>
    <row r="31" spans="2:26" x14ac:dyDescent="0.15">
      <c r="B31" s="227" t="s">
        <v>118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  <c r="M31" s="217"/>
      <c r="N31" s="218"/>
      <c r="O31" s="192"/>
      <c r="P31" s="218"/>
      <c r="Q31" s="217"/>
      <c r="R31" s="218"/>
      <c r="S31" s="192"/>
      <c r="T31" s="218"/>
      <c r="U31" s="217"/>
      <c r="V31" s="218"/>
      <c r="W31" s="192"/>
      <c r="X31" s="218"/>
      <c r="Z31" s="192"/>
    </row>
    <row r="32" spans="2:26" x14ac:dyDescent="0.15">
      <c r="B32" s="227">
        <v>40674</v>
      </c>
      <c r="C32" s="228"/>
      <c r="D32" s="229">
        <v>40680</v>
      </c>
      <c r="E32" s="231">
        <v>2310</v>
      </c>
      <c r="F32" s="232">
        <v>2730</v>
      </c>
      <c r="G32" s="232">
        <v>2573.7909880010207</v>
      </c>
      <c r="H32" s="188">
        <v>9583.2999999999993</v>
      </c>
      <c r="I32" s="232">
        <v>1785</v>
      </c>
      <c r="J32" s="232">
        <v>2520</v>
      </c>
      <c r="K32" s="232">
        <v>2207.5423237227678</v>
      </c>
      <c r="L32" s="188">
        <v>10730</v>
      </c>
      <c r="M32" s="232">
        <v>1575</v>
      </c>
      <c r="N32" s="232">
        <v>1942.5</v>
      </c>
      <c r="O32" s="232">
        <v>1755.5793971882272</v>
      </c>
      <c r="P32" s="188">
        <v>5949.1</v>
      </c>
      <c r="Q32" s="232">
        <v>1974</v>
      </c>
      <c r="R32" s="232">
        <v>2520</v>
      </c>
      <c r="S32" s="232">
        <v>2284.5592144415791</v>
      </c>
      <c r="T32" s="188">
        <v>3350.2</v>
      </c>
      <c r="U32" s="232">
        <v>5040</v>
      </c>
      <c r="V32" s="232">
        <v>6300</v>
      </c>
      <c r="W32" s="232">
        <v>5564.6938727782981</v>
      </c>
      <c r="X32" s="188">
        <v>2491.6999999999998</v>
      </c>
      <c r="Z32" s="192"/>
    </row>
    <row r="33" spans="2:24" x14ac:dyDescent="0.15">
      <c r="B33" s="227" t="s">
        <v>119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  <c r="M33" s="217"/>
      <c r="N33" s="218"/>
      <c r="O33" s="192"/>
      <c r="P33" s="218"/>
      <c r="Q33" s="217"/>
      <c r="R33" s="218"/>
      <c r="S33" s="192"/>
      <c r="T33" s="218"/>
      <c r="U33" s="217"/>
      <c r="V33" s="218"/>
      <c r="W33" s="192"/>
      <c r="X33" s="218"/>
    </row>
    <row r="34" spans="2:24" x14ac:dyDescent="0.15">
      <c r="B34" s="227">
        <v>40681</v>
      </c>
      <c r="C34" s="228"/>
      <c r="D34" s="229">
        <v>40687</v>
      </c>
      <c r="E34" s="231">
        <v>2520</v>
      </c>
      <c r="F34" s="232">
        <v>2730</v>
      </c>
      <c r="G34" s="225">
        <v>2611.7690474359956</v>
      </c>
      <c r="H34" s="232">
        <v>9192.7999999999993</v>
      </c>
      <c r="I34" s="231">
        <v>1890</v>
      </c>
      <c r="J34" s="232">
        <v>2520</v>
      </c>
      <c r="K34" s="225">
        <v>2257.1308475553146</v>
      </c>
      <c r="L34" s="232">
        <v>10580.9</v>
      </c>
      <c r="M34" s="231">
        <v>1680</v>
      </c>
      <c r="N34" s="232">
        <v>1942.5</v>
      </c>
      <c r="O34" s="225">
        <v>1774.2494253650623</v>
      </c>
      <c r="P34" s="232">
        <v>4195.8</v>
      </c>
      <c r="Q34" s="231">
        <v>2069.0250000000001</v>
      </c>
      <c r="R34" s="232">
        <v>2520</v>
      </c>
      <c r="S34" s="225">
        <v>2315.2508477313095</v>
      </c>
      <c r="T34" s="232">
        <v>3296.2</v>
      </c>
      <c r="U34" s="231">
        <v>5040</v>
      </c>
      <c r="V34" s="232">
        <v>6300</v>
      </c>
      <c r="W34" s="225">
        <v>5573.8791773778921</v>
      </c>
      <c r="X34" s="232">
        <v>1982.7</v>
      </c>
    </row>
    <row r="35" spans="2:24" x14ac:dyDescent="0.15">
      <c r="B35" s="227" t="s">
        <v>120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  <c r="M35" s="217"/>
      <c r="N35" s="218"/>
      <c r="O35" s="192"/>
      <c r="P35" s="218"/>
      <c r="Q35" s="217"/>
      <c r="R35" s="218"/>
      <c r="S35" s="192"/>
      <c r="T35" s="218"/>
      <c r="U35" s="217"/>
      <c r="V35" s="218"/>
      <c r="W35" s="192"/>
      <c r="X35" s="218"/>
    </row>
    <row r="36" spans="2:24" ht="12" customHeight="1" x14ac:dyDescent="0.15">
      <c r="B36" s="227">
        <v>40688</v>
      </c>
      <c r="C36" s="228"/>
      <c r="D36" s="229">
        <v>40694</v>
      </c>
      <c r="E36" s="186">
        <v>2310</v>
      </c>
      <c r="F36" s="188">
        <v>2625</v>
      </c>
      <c r="G36" s="188">
        <v>2512.8667320902837</v>
      </c>
      <c r="H36" s="233">
        <v>14388.1</v>
      </c>
      <c r="I36" s="186">
        <v>1785</v>
      </c>
      <c r="J36" s="188">
        <v>2415</v>
      </c>
      <c r="K36" s="188">
        <v>2182.3925412541275</v>
      </c>
      <c r="L36" s="233">
        <v>15274.3</v>
      </c>
      <c r="M36" s="186">
        <v>1575</v>
      </c>
      <c r="N36" s="188">
        <v>1890</v>
      </c>
      <c r="O36" s="188">
        <v>1758.4363610745822</v>
      </c>
      <c r="P36" s="233">
        <v>5082.1000000000004</v>
      </c>
      <c r="Q36" s="186">
        <v>1995</v>
      </c>
      <c r="R36" s="188">
        <v>2572.5</v>
      </c>
      <c r="S36" s="188">
        <v>2276.0338660949228</v>
      </c>
      <c r="T36" s="233">
        <v>3408.4</v>
      </c>
      <c r="U36" s="186">
        <v>4935</v>
      </c>
      <c r="V36" s="188">
        <v>6300</v>
      </c>
      <c r="W36" s="188">
        <v>5568.6836386215473</v>
      </c>
      <c r="X36" s="233">
        <v>2890.2</v>
      </c>
    </row>
    <row r="37" spans="2:24" ht="12" customHeight="1" x14ac:dyDescent="0.15">
      <c r="B37" s="227" t="s">
        <v>121</v>
      </c>
      <c r="C37" s="228"/>
      <c r="D37" s="229"/>
      <c r="E37" s="217"/>
      <c r="F37" s="218"/>
      <c r="G37" s="192"/>
      <c r="H37" s="218"/>
      <c r="I37" s="217"/>
      <c r="J37" s="218"/>
      <c r="K37" s="192"/>
      <c r="L37" s="218"/>
      <c r="M37" s="217"/>
      <c r="N37" s="218"/>
      <c r="O37" s="192"/>
      <c r="P37" s="218"/>
      <c r="Q37" s="217"/>
      <c r="R37" s="218"/>
      <c r="S37" s="192"/>
      <c r="T37" s="218"/>
      <c r="U37" s="217"/>
      <c r="V37" s="218"/>
      <c r="W37" s="192"/>
      <c r="X37" s="218"/>
    </row>
    <row r="38" spans="2:24" ht="12" customHeight="1" x14ac:dyDescent="0.15">
      <c r="B38" s="234"/>
      <c r="C38" s="235"/>
      <c r="D38" s="236"/>
      <c r="E38" s="212"/>
      <c r="F38" s="220"/>
      <c r="G38" s="199"/>
      <c r="H38" s="220"/>
      <c r="I38" s="212"/>
      <c r="J38" s="220"/>
      <c r="K38" s="199"/>
      <c r="L38" s="220"/>
      <c r="M38" s="212"/>
      <c r="N38" s="220"/>
      <c r="O38" s="199"/>
      <c r="P38" s="220"/>
      <c r="Q38" s="212"/>
      <c r="R38" s="220"/>
      <c r="S38" s="199"/>
      <c r="T38" s="220"/>
      <c r="U38" s="212"/>
      <c r="V38" s="220"/>
      <c r="W38" s="199"/>
      <c r="X38" s="220"/>
    </row>
    <row r="39" spans="2:24" ht="6" customHeight="1" x14ac:dyDescent="0.15">
      <c r="B39" s="204"/>
      <c r="C39" s="225"/>
      <c r="D39" s="225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</row>
    <row r="40" spans="2:24" ht="12.75" customHeight="1" x14ac:dyDescent="0.15">
      <c r="B40" s="198" t="s">
        <v>102</v>
      </c>
      <c r="C40" s="197" t="s">
        <v>122</v>
      </c>
    </row>
    <row r="41" spans="2:24" ht="12.75" customHeight="1" x14ac:dyDescent="0.15">
      <c r="B41" s="237" t="s">
        <v>2</v>
      </c>
      <c r="C41" s="197" t="s">
        <v>103</v>
      </c>
    </row>
    <row r="42" spans="2:24" ht="12.75" customHeight="1" x14ac:dyDescent="0.15">
      <c r="B42" s="237"/>
    </row>
    <row r="43" spans="2:24" x14ac:dyDescent="0.15">
      <c r="B43" s="237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workbookViewId="0"/>
  </sheetViews>
  <sheetFormatPr defaultColWidth="7.5" defaultRowHeight="12" x14ac:dyDescent="0.15"/>
  <cols>
    <col min="1" max="1" width="0.75" style="167" customWidth="1"/>
    <col min="2" max="2" width="6" style="167" customWidth="1"/>
    <col min="3" max="3" width="3.25" style="167" customWidth="1"/>
    <col min="4" max="5" width="5.5" style="167" customWidth="1"/>
    <col min="6" max="6" width="6" style="167" customWidth="1"/>
    <col min="7" max="7" width="5.5" style="167" customWidth="1"/>
    <col min="8" max="8" width="7.625" style="167" customWidth="1"/>
    <col min="9" max="9" width="5.5" style="167" customWidth="1"/>
    <col min="10" max="10" width="5.75" style="167" customWidth="1"/>
    <col min="11" max="11" width="5.875" style="167" customWidth="1"/>
    <col min="12" max="12" width="7.625" style="167" customWidth="1"/>
    <col min="13" max="14" width="5.75" style="167" customWidth="1"/>
    <col min="15" max="15" width="5.875" style="167" customWidth="1"/>
    <col min="16" max="16" width="7.75" style="167" customWidth="1"/>
    <col min="17" max="17" width="5.5" style="167" customWidth="1"/>
    <col min="18" max="18" width="5.75" style="167" customWidth="1"/>
    <col min="19" max="19" width="5.875" style="167" customWidth="1"/>
    <col min="20" max="20" width="7.75" style="167" customWidth="1"/>
    <col min="21" max="22" width="5.5" style="167" customWidth="1"/>
    <col min="23" max="23" width="5.875" style="167" customWidth="1"/>
    <col min="24" max="24" width="7.75" style="167" customWidth="1"/>
    <col min="25" max="16384" width="7.5" style="167"/>
  </cols>
  <sheetData>
    <row r="3" spans="2:26" x14ac:dyDescent="0.15">
      <c r="B3" s="167" t="s">
        <v>123</v>
      </c>
    </row>
    <row r="4" spans="2:26" x14ac:dyDescent="0.15">
      <c r="X4" s="168" t="s">
        <v>84</v>
      </c>
    </row>
    <row r="5" spans="2:2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2:26" ht="13.5" customHeight="1" x14ac:dyDescent="0.15">
      <c r="B6" s="200"/>
      <c r="C6" s="201" t="s">
        <v>85</v>
      </c>
      <c r="D6" s="202"/>
      <c r="E6" s="238" t="s">
        <v>124</v>
      </c>
      <c r="F6" s="239"/>
      <c r="G6" s="239"/>
      <c r="H6" s="240"/>
      <c r="I6" s="241" t="s">
        <v>125</v>
      </c>
      <c r="J6" s="242"/>
      <c r="K6" s="242"/>
      <c r="L6" s="243"/>
      <c r="M6" s="241" t="s">
        <v>126</v>
      </c>
      <c r="N6" s="242"/>
      <c r="O6" s="242"/>
      <c r="P6" s="243"/>
      <c r="Q6" s="241" t="s">
        <v>127</v>
      </c>
      <c r="R6" s="242"/>
      <c r="S6" s="242"/>
      <c r="T6" s="243"/>
      <c r="U6" s="241" t="s">
        <v>128</v>
      </c>
      <c r="V6" s="242"/>
      <c r="W6" s="242"/>
      <c r="X6" s="243"/>
    </row>
    <row r="7" spans="2:26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129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166"/>
    </row>
    <row r="8" spans="2:26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66"/>
    </row>
    <row r="9" spans="2:26" ht="14.1" customHeight="1" x14ac:dyDescent="0.15">
      <c r="B9" s="169" t="s">
        <v>60</v>
      </c>
      <c r="C9" s="177">
        <v>18</v>
      </c>
      <c r="D9" s="183" t="s">
        <v>61</v>
      </c>
      <c r="E9" s="184">
        <v>5513</v>
      </c>
      <c r="F9" s="185">
        <v>6930</v>
      </c>
      <c r="G9" s="166">
        <v>6009</v>
      </c>
      <c r="H9" s="185">
        <v>286366</v>
      </c>
      <c r="I9" s="184">
        <v>5585</v>
      </c>
      <c r="J9" s="185">
        <v>7140</v>
      </c>
      <c r="K9" s="166">
        <v>6203</v>
      </c>
      <c r="L9" s="185">
        <v>160800</v>
      </c>
      <c r="M9" s="184">
        <v>1575</v>
      </c>
      <c r="N9" s="185">
        <v>2520</v>
      </c>
      <c r="O9" s="166">
        <v>2045</v>
      </c>
      <c r="P9" s="185">
        <v>664000</v>
      </c>
      <c r="Q9" s="184">
        <v>2415</v>
      </c>
      <c r="R9" s="185">
        <v>2995</v>
      </c>
      <c r="S9" s="166">
        <v>2704</v>
      </c>
      <c r="T9" s="185">
        <v>257643</v>
      </c>
      <c r="U9" s="184">
        <v>2552</v>
      </c>
      <c r="V9" s="185">
        <v>3098</v>
      </c>
      <c r="W9" s="166">
        <v>2844</v>
      </c>
      <c r="X9" s="185">
        <v>254612</v>
      </c>
      <c r="Z9" s="166"/>
    </row>
    <row r="10" spans="2:26" ht="14.1" customHeight="1" x14ac:dyDescent="0.15">
      <c r="B10" s="184"/>
      <c r="C10" s="177">
        <v>19</v>
      </c>
      <c r="D10" s="187"/>
      <c r="E10" s="184">
        <v>5450</v>
      </c>
      <c r="F10" s="185">
        <v>6773</v>
      </c>
      <c r="G10" s="166">
        <v>5858</v>
      </c>
      <c r="H10" s="185">
        <v>349217</v>
      </c>
      <c r="I10" s="184">
        <v>5460</v>
      </c>
      <c r="J10" s="185">
        <v>6930</v>
      </c>
      <c r="K10" s="166">
        <v>5952</v>
      </c>
      <c r="L10" s="185">
        <v>175449</v>
      </c>
      <c r="M10" s="184">
        <v>1418</v>
      </c>
      <c r="N10" s="185">
        <v>2258</v>
      </c>
      <c r="O10" s="166">
        <v>1888</v>
      </c>
      <c r="P10" s="185">
        <v>871984</v>
      </c>
      <c r="Q10" s="184">
        <v>2267</v>
      </c>
      <c r="R10" s="185">
        <v>2835</v>
      </c>
      <c r="S10" s="166">
        <v>2638</v>
      </c>
      <c r="T10" s="185">
        <v>274636</v>
      </c>
      <c r="U10" s="184">
        <v>2415</v>
      </c>
      <c r="V10" s="185">
        <v>2940</v>
      </c>
      <c r="W10" s="166">
        <v>2741</v>
      </c>
      <c r="X10" s="185">
        <v>250107</v>
      </c>
      <c r="Z10" s="166"/>
    </row>
    <row r="11" spans="2:26" ht="14.1" customHeight="1" x14ac:dyDescent="0.15">
      <c r="B11" s="184"/>
      <c r="C11" s="177">
        <v>20</v>
      </c>
      <c r="D11" s="187"/>
      <c r="E11" s="184">
        <v>4200</v>
      </c>
      <c r="F11" s="185">
        <v>6300</v>
      </c>
      <c r="G11" s="166">
        <v>5103</v>
      </c>
      <c r="H11" s="185">
        <v>321436</v>
      </c>
      <c r="I11" s="184">
        <v>4410</v>
      </c>
      <c r="J11" s="185">
        <v>6510</v>
      </c>
      <c r="K11" s="166">
        <v>5373</v>
      </c>
      <c r="L11" s="185">
        <v>167308</v>
      </c>
      <c r="M11" s="184">
        <v>1155</v>
      </c>
      <c r="N11" s="185">
        <v>2048</v>
      </c>
      <c r="O11" s="166">
        <v>1716</v>
      </c>
      <c r="P11" s="185">
        <v>882113</v>
      </c>
      <c r="Q11" s="184">
        <v>1785</v>
      </c>
      <c r="R11" s="185">
        <v>2783</v>
      </c>
      <c r="S11" s="166">
        <v>2351</v>
      </c>
      <c r="T11" s="185">
        <v>280214</v>
      </c>
      <c r="U11" s="184">
        <v>1890</v>
      </c>
      <c r="V11" s="185">
        <v>2888</v>
      </c>
      <c r="W11" s="166">
        <v>2563</v>
      </c>
      <c r="X11" s="185">
        <v>270080</v>
      </c>
      <c r="Z11" s="166"/>
    </row>
    <row r="12" spans="2:26" ht="14.1" customHeight="1" x14ac:dyDescent="0.15">
      <c r="B12" s="184"/>
      <c r="C12" s="177">
        <v>21</v>
      </c>
      <c r="D12" s="187"/>
      <c r="E12" s="184">
        <v>3885</v>
      </c>
      <c r="F12" s="185">
        <v>5880</v>
      </c>
      <c r="G12" s="166">
        <v>4682</v>
      </c>
      <c r="H12" s="185">
        <v>425313</v>
      </c>
      <c r="I12" s="184">
        <v>4095</v>
      </c>
      <c r="J12" s="185">
        <v>6090</v>
      </c>
      <c r="K12" s="166">
        <v>4956</v>
      </c>
      <c r="L12" s="185">
        <v>174582</v>
      </c>
      <c r="M12" s="184">
        <v>1050</v>
      </c>
      <c r="N12" s="185">
        <v>1995</v>
      </c>
      <c r="O12" s="166">
        <v>1558</v>
      </c>
      <c r="P12" s="185">
        <v>1019405</v>
      </c>
      <c r="Q12" s="184">
        <v>1680</v>
      </c>
      <c r="R12" s="185">
        <v>2730</v>
      </c>
      <c r="S12" s="166">
        <v>2260</v>
      </c>
      <c r="T12" s="185">
        <v>393315</v>
      </c>
      <c r="U12" s="184">
        <v>1785</v>
      </c>
      <c r="V12" s="185">
        <v>2835</v>
      </c>
      <c r="W12" s="166">
        <v>2420</v>
      </c>
      <c r="X12" s="185">
        <v>341224</v>
      </c>
      <c r="Z12" s="166"/>
    </row>
    <row r="13" spans="2:26" ht="14.1" customHeight="1" x14ac:dyDescent="0.15">
      <c r="B13" s="178"/>
      <c r="C13" s="182">
        <v>22</v>
      </c>
      <c r="D13" s="190"/>
      <c r="E13" s="191">
        <v>3990</v>
      </c>
      <c r="F13" s="191">
        <v>5775</v>
      </c>
      <c r="G13" s="191">
        <v>4717</v>
      </c>
      <c r="H13" s="191">
        <v>410710</v>
      </c>
      <c r="I13" s="191">
        <v>4200</v>
      </c>
      <c r="J13" s="191">
        <v>6090</v>
      </c>
      <c r="K13" s="191">
        <v>4918</v>
      </c>
      <c r="L13" s="191">
        <v>163925</v>
      </c>
      <c r="M13" s="191">
        <v>1050</v>
      </c>
      <c r="N13" s="191">
        <v>2310</v>
      </c>
      <c r="O13" s="191">
        <v>1599</v>
      </c>
      <c r="P13" s="191">
        <v>934431</v>
      </c>
      <c r="Q13" s="191">
        <v>1680</v>
      </c>
      <c r="R13" s="191">
        <v>2625</v>
      </c>
      <c r="S13" s="191">
        <v>2158</v>
      </c>
      <c r="T13" s="191">
        <v>374880</v>
      </c>
      <c r="U13" s="191">
        <v>1890</v>
      </c>
      <c r="V13" s="191">
        <v>2835</v>
      </c>
      <c r="W13" s="191">
        <v>2324</v>
      </c>
      <c r="X13" s="190">
        <v>349731</v>
      </c>
      <c r="Z13" s="166"/>
    </row>
    <row r="14" spans="2:26" ht="14.1" customHeight="1" x14ac:dyDescent="0.15">
      <c r="B14" s="184" t="s">
        <v>236</v>
      </c>
      <c r="C14" s="177">
        <v>5</v>
      </c>
      <c r="D14" s="187" t="s">
        <v>244</v>
      </c>
      <c r="E14" s="184">
        <v>4200</v>
      </c>
      <c r="F14" s="185">
        <v>5460</v>
      </c>
      <c r="G14" s="166">
        <v>4782</v>
      </c>
      <c r="H14" s="185">
        <v>29482</v>
      </c>
      <c r="I14" s="184">
        <v>4410</v>
      </c>
      <c r="J14" s="185">
        <v>5880</v>
      </c>
      <c r="K14" s="166">
        <v>4943</v>
      </c>
      <c r="L14" s="185">
        <v>15108</v>
      </c>
      <c r="M14" s="184">
        <v>1260</v>
      </c>
      <c r="N14" s="185">
        <v>2258</v>
      </c>
      <c r="O14" s="166">
        <v>1693</v>
      </c>
      <c r="P14" s="185">
        <v>99715</v>
      </c>
      <c r="Q14" s="184">
        <v>1680</v>
      </c>
      <c r="R14" s="185">
        <v>2415</v>
      </c>
      <c r="S14" s="166">
        <v>2098</v>
      </c>
      <c r="T14" s="185">
        <v>34943</v>
      </c>
      <c r="U14" s="184">
        <v>1890</v>
      </c>
      <c r="V14" s="185">
        <v>2730</v>
      </c>
      <c r="W14" s="166">
        <v>2348</v>
      </c>
      <c r="X14" s="185">
        <v>33290</v>
      </c>
      <c r="Z14" s="166"/>
    </row>
    <row r="15" spans="2:26" ht="14.1" customHeight="1" x14ac:dyDescent="0.15">
      <c r="B15" s="184"/>
      <c r="C15" s="177">
        <v>6</v>
      </c>
      <c r="D15" s="187"/>
      <c r="E15" s="184">
        <v>4200</v>
      </c>
      <c r="F15" s="185">
        <v>5250</v>
      </c>
      <c r="G15" s="166">
        <v>4530</v>
      </c>
      <c r="H15" s="185">
        <v>42520</v>
      </c>
      <c r="I15" s="184">
        <v>4305</v>
      </c>
      <c r="J15" s="185">
        <v>5501</v>
      </c>
      <c r="K15" s="166">
        <v>4811</v>
      </c>
      <c r="L15" s="185">
        <v>14210</v>
      </c>
      <c r="M15" s="184">
        <v>1365</v>
      </c>
      <c r="N15" s="185">
        <v>2205</v>
      </c>
      <c r="O15" s="166">
        <v>1667</v>
      </c>
      <c r="P15" s="185">
        <v>76787</v>
      </c>
      <c r="Q15" s="184">
        <v>1785</v>
      </c>
      <c r="R15" s="185">
        <v>2415</v>
      </c>
      <c r="S15" s="166">
        <v>2055</v>
      </c>
      <c r="T15" s="185">
        <v>35908</v>
      </c>
      <c r="U15" s="184">
        <v>1995</v>
      </c>
      <c r="V15" s="185">
        <v>2520</v>
      </c>
      <c r="W15" s="166">
        <v>2245</v>
      </c>
      <c r="X15" s="185">
        <v>32914</v>
      </c>
      <c r="Z15" s="166"/>
    </row>
    <row r="16" spans="2:26" ht="14.1" customHeight="1" x14ac:dyDescent="0.15">
      <c r="B16" s="184"/>
      <c r="C16" s="177">
        <v>7</v>
      </c>
      <c r="D16" s="187"/>
      <c r="E16" s="184">
        <v>4200</v>
      </c>
      <c r="F16" s="185">
        <v>5460</v>
      </c>
      <c r="G16" s="166">
        <v>4643</v>
      </c>
      <c r="H16" s="185">
        <v>32872</v>
      </c>
      <c r="I16" s="184">
        <v>4212</v>
      </c>
      <c r="J16" s="185">
        <v>5390</v>
      </c>
      <c r="K16" s="166">
        <v>4765</v>
      </c>
      <c r="L16" s="185">
        <v>13111</v>
      </c>
      <c r="M16" s="184">
        <v>1365</v>
      </c>
      <c r="N16" s="185">
        <v>2205</v>
      </c>
      <c r="O16" s="166">
        <v>1739</v>
      </c>
      <c r="P16" s="185">
        <v>60651</v>
      </c>
      <c r="Q16" s="184">
        <v>1785</v>
      </c>
      <c r="R16" s="185">
        <v>2520</v>
      </c>
      <c r="S16" s="166">
        <v>2117</v>
      </c>
      <c r="T16" s="185">
        <v>24800</v>
      </c>
      <c r="U16" s="184">
        <v>1995</v>
      </c>
      <c r="V16" s="185">
        <v>2730</v>
      </c>
      <c r="W16" s="166">
        <v>2242</v>
      </c>
      <c r="X16" s="185">
        <v>22870</v>
      </c>
      <c r="Z16" s="166"/>
    </row>
    <row r="17" spans="2:26" ht="14.1" customHeight="1" x14ac:dyDescent="0.15">
      <c r="B17" s="184"/>
      <c r="C17" s="177">
        <v>8</v>
      </c>
      <c r="D17" s="187"/>
      <c r="E17" s="184">
        <v>4095</v>
      </c>
      <c r="F17" s="185">
        <v>4988</v>
      </c>
      <c r="G17" s="166">
        <v>4561</v>
      </c>
      <c r="H17" s="185">
        <v>34955</v>
      </c>
      <c r="I17" s="184">
        <v>4253</v>
      </c>
      <c r="J17" s="185">
        <v>5068</v>
      </c>
      <c r="K17" s="166">
        <v>4671</v>
      </c>
      <c r="L17" s="185">
        <v>12794</v>
      </c>
      <c r="M17" s="184">
        <v>1260</v>
      </c>
      <c r="N17" s="185">
        <v>2100</v>
      </c>
      <c r="O17" s="166">
        <v>1659</v>
      </c>
      <c r="P17" s="185">
        <v>70251</v>
      </c>
      <c r="Q17" s="184">
        <v>1890</v>
      </c>
      <c r="R17" s="185">
        <v>2520</v>
      </c>
      <c r="S17" s="166">
        <v>2168</v>
      </c>
      <c r="T17" s="185">
        <v>26591</v>
      </c>
      <c r="U17" s="184">
        <v>1995</v>
      </c>
      <c r="V17" s="185">
        <v>2730</v>
      </c>
      <c r="W17" s="166">
        <v>2365</v>
      </c>
      <c r="X17" s="185">
        <v>25201</v>
      </c>
      <c r="Z17" s="166"/>
    </row>
    <row r="18" spans="2:26" ht="14.1" customHeight="1" x14ac:dyDescent="0.15">
      <c r="B18" s="184"/>
      <c r="C18" s="177">
        <v>9</v>
      </c>
      <c r="D18" s="187"/>
      <c r="E18" s="184">
        <v>4200</v>
      </c>
      <c r="F18" s="185">
        <v>5250</v>
      </c>
      <c r="G18" s="166">
        <v>4685</v>
      </c>
      <c r="H18" s="185">
        <v>43201</v>
      </c>
      <c r="I18" s="184">
        <v>4200</v>
      </c>
      <c r="J18" s="185">
        <v>5332</v>
      </c>
      <c r="K18" s="166">
        <v>4917</v>
      </c>
      <c r="L18" s="185">
        <v>11053</v>
      </c>
      <c r="M18" s="184">
        <v>1260</v>
      </c>
      <c r="N18" s="185">
        <v>2100</v>
      </c>
      <c r="O18" s="166">
        <v>1656</v>
      </c>
      <c r="P18" s="185">
        <v>93994</v>
      </c>
      <c r="Q18" s="184">
        <v>1890</v>
      </c>
      <c r="R18" s="185">
        <v>2520</v>
      </c>
      <c r="S18" s="166">
        <v>2176</v>
      </c>
      <c r="T18" s="185">
        <v>34098</v>
      </c>
      <c r="U18" s="184">
        <v>1890</v>
      </c>
      <c r="V18" s="185">
        <v>2730</v>
      </c>
      <c r="W18" s="166">
        <v>2318</v>
      </c>
      <c r="X18" s="185">
        <v>34450</v>
      </c>
      <c r="Z18" s="166"/>
    </row>
    <row r="19" spans="2:26" ht="14.1" customHeight="1" x14ac:dyDescent="0.15">
      <c r="B19" s="184"/>
      <c r="C19" s="177">
        <v>10</v>
      </c>
      <c r="D19" s="187"/>
      <c r="E19" s="185">
        <v>4095</v>
      </c>
      <c r="F19" s="185">
        <v>5092.5</v>
      </c>
      <c r="G19" s="185">
        <v>4635.7664875861656</v>
      </c>
      <c r="H19" s="185">
        <v>31017.7</v>
      </c>
      <c r="I19" s="185">
        <v>4410</v>
      </c>
      <c r="J19" s="185">
        <v>5434.9050000000007</v>
      </c>
      <c r="K19" s="185">
        <v>4795.9105098855362</v>
      </c>
      <c r="L19" s="185">
        <v>11136.7</v>
      </c>
      <c r="M19" s="185">
        <v>1260</v>
      </c>
      <c r="N19" s="185">
        <v>2310</v>
      </c>
      <c r="O19" s="185">
        <v>1627.5241285175844</v>
      </c>
      <c r="P19" s="185">
        <v>75232.5</v>
      </c>
      <c r="Q19" s="185">
        <v>1785</v>
      </c>
      <c r="R19" s="185">
        <v>2520.42</v>
      </c>
      <c r="S19" s="185">
        <v>2140.6691668564249</v>
      </c>
      <c r="T19" s="185">
        <v>31546.999999999996</v>
      </c>
      <c r="U19" s="185">
        <v>1890</v>
      </c>
      <c r="V19" s="185">
        <v>2730</v>
      </c>
      <c r="W19" s="185">
        <v>2344.4285778883109</v>
      </c>
      <c r="X19" s="185">
        <v>29183</v>
      </c>
      <c r="Z19" s="166"/>
    </row>
    <row r="20" spans="2:26" ht="14.1" customHeight="1" x14ac:dyDescent="0.15">
      <c r="B20" s="184"/>
      <c r="C20" s="177">
        <v>11</v>
      </c>
      <c r="D20" s="187"/>
      <c r="E20" s="185">
        <v>4200</v>
      </c>
      <c r="F20" s="185">
        <v>5460</v>
      </c>
      <c r="G20" s="187">
        <v>4727.2885476377251</v>
      </c>
      <c r="H20" s="185">
        <v>22484</v>
      </c>
      <c r="I20" s="185">
        <v>4410</v>
      </c>
      <c r="J20" s="185">
        <v>5701.1850000000004</v>
      </c>
      <c r="K20" s="185">
        <v>4780.7086768225508</v>
      </c>
      <c r="L20" s="185">
        <v>13187</v>
      </c>
      <c r="M20" s="185">
        <v>1155</v>
      </c>
      <c r="N20" s="185">
        <v>2100</v>
      </c>
      <c r="O20" s="185">
        <v>1496.1972351898582</v>
      </c>
      <c r="P20" s="185">
        <v>64677.599999999999</v>
      </c>
      <c r="Q20" s="185">
        <v>1785</v>
      </c>
      <c r="R20" s="185">
        <v>2625.105</v>
      </c>
      <c r="S20" s="185">
        <v>2227.3386825024877</v>
      </c>
      <c r="T20" s="185">
        <v>30589.4</v>
      </c>
      <c r="U20" s="185">
        <v>1890</v>
      </c>
      <c r="V20" s="185">
        <v>2730</v>
      </c>
      <c r="W20" s="185">
        <v>2349.5548882451312</v>
      </c>
      <c r="X20" s="187">
        <v>27257</v>
      </c>
      <c r="Z20" s="166"/>
    </row>
    <row r="21" spans="2:26" ht="14.1" customHeight="1" x14ac:dyDescent="0.15">
      <c r="B21" s="184"/>
      <c r="C21" s="177">
        <v>12</v>
      </c>
      <c r="D21" s="187"/>
      <c r="E21" s="185">
        <v>4305</v>
      </c>
      <c r="F21" s="185">
        <v>5775</v>
      </c>
      <c r="G21" s="185">
        <v>5001.6159892217202</v>
      </c>
      <c r="H21" s="185">
        <v>53209</v>
      </c>
      <c r="I21" s="185">
        <v>4410</v>
      </c>
      <c r="J21" s="185">
        <v>6090</v>
      </c>
      <c r="K21" s="185">
        <v>5317.827768964522</v>
      </c>
      <c r="L21" s="185">
        <v>24496</v>
      </c>
      <c r="M21" s="185">
        <v>1155</v>
      </c>
      <c r="N21" s="185">
        <v>1680</v>
      </c>
      <c r="O21" s="185">
        <v>1437.7625305281085</v>
      </c>
      <c r="P21" s="185">
        <v>82777</v>
      </c>
      <c r="Q21" s="185">
        <v>1890</v>
      </c>
      <c r="R21" s="185">
        <v>2625</v>
      </c>
      <c r="S21" s="185">
        <v>2280.4148884236811</v>
      </c>
      <c r="T21" s="185">
        <v>40116</v>
      </c>
      <c r="U21" s="185">
        <v>1995</v>
      </c>
      <c r="V21" s="185">
        <v>2835</v>
      </c>
      <c r="W21" s="185">
        <v>2469.3004733678231</v>
      </c>
      <c r="X21" s="187">
        <v>34148</v>
      </c>
      <c r="Z21" s="166"/>
    </row>
    <row r="22" spans="2:26" ht="14.1" customHeight="1" x14ac:dyDescent="0.15">
      <c r="B22" s="184" t="s">
        <v>240</v>
      </c>
      <c r="C22" s="177">
        <v>1</v>
      </c>
      <c r="D22" s="187" t="s">
        <v>244</v>
      </c>
      <c r="E22" s="185">
        <v>3990</v>
      </c>
      <c r="F22" s="185">
        <v>5775</v>
      </c>
      <c r="G22" s="185">
        <v>4861.8803958699027</v>
      </c>
      <c r="H22" s="185">
        <v>31944</v>
      </c>
      <c r="I22" s="185">
        <v>4305</v>
      </c>
      <c r="J22" s="185">
        <v>5775</v>
      </c>
      <c r="K22" s="185">
        <v>5041.9604729729735</v>
      </c>
      <c r="L22" s="185">
        <v>13488</v>
      </c>
      <c r="M22" s="185">
        <v>1155</v>
      </c>
      <c r="N22" s="185">
        <v>1890</v>
      </c>
      <c r="O22" s="185">
        <v>1486.2749179774323</v>
      </c>
      <c r="P22" s="185">
        <v>60604</v>
      </c>
      <c r="Q22" s="185">
        <v>1785</v>
      </c>
      <c r="R22" s="185">
        <v>2572.5</v>
      </c>
      <c r="S22" s="185">
        <v>2257.7272468390488</v>
      </c>
      <c r="T22" s="185">
        <v>21894</v>
      </c>
      <c r="U22" s="185">
        <v>1890</v>
      </c>
      <c r="V22" s="185">
        <v>2730</v>
      </c>
      <c r="W22" s="185">
        <v>2398.8894147968099</v>
      </c>
      <c r="X22" s="187">
        <v>19555</v>
      </c>
      <c r="Z22" s="166"/>
    </row>
    <row r="23" spans="2:26" ht="14.1" customHeight="1" x14ac:dyDescent="0.15">
      <c r="B23" s="184"/>
      <c r="C23" s="177">
        <v>2</v>
      </c>
      <c r="D23" s="187"/>
      <c r="E23" s="185">
        <v>4200</v>
      </c>
      <c r="F23" s="185">
        <v>5040</v>
      </c>
      <c r="G23" s="185">
        <v>4746.6182527769442</v>
      </c>
      <c r="H23" s="185">
        <v>20701.400000000001</v>
      </c>
      <c r="I23" s="185">
        <v>4410</v>
      </c>
      <c r="J23" s="185">
        <v>5713.7849999999999</v>
      </c>
      <c r="K23" s="185">
        <v>4922.4912894822537</v>
      </c>
      <c r="L23" s="185">
        <v>15984.1</v>
      </c>
      <c r="M23" s="185">
        <v>1260</v>
      </c>
      <c r="N23" s="185">
        <v>1890</v>
      </c>
      <c r="O23" s="185">
        <v>1562.5887586581202</v>
      </c>
      <c r="P23" s="185">
        <v>49573.599999999999</v>
      </c>
      <c r="Q23" s="185">
        <v>1890</v>
      </c>
      <c r="R23" s="185">
        <v>2520</v>
      </c>
      <c r="S23" s="185">
        <v>2270.8341686641961</v>
      </c>
      <c r="T23" s="185">
        <v>21574.5</v>
      </c>
      <c r="U23" s="185">
        <v>1995</v>
      </c>
      <c r="V23" s="185">
        <v>2835</v>
      </c>
      <c r="W23" s="185">
        <v>2429.2689563995914</v>
      </c>
      <c r="X23" s="187">
        <v>19741.7</v>
      </c>
      <c r="Z23" s="166"/>
    </row>
    <row r="24" spans="2:26" ht="14.1" customHeight="1" x14ac:dyDescent="0.15">
      <c r="B24" s="184"/>
      <c r="C24" s="177">
        <v>3</v>
      </c>
      <c r="D24" s="187"/>
      <c r="E24" s="185">
        <v>4200</v>
      </c>
      <c r="F24" s="185">
        <v>5250</v>
      </c>
      <c r="G24" s="185">
        <v>4744.2270638297878</v>
      </c>
      <c r="H24" s="185">
        <v>27243.7</v>
      </c>
      <c r="I24" s="185">
        <v>4305</v>
      </c>
      <c r="J24" s="185">
        <v>5606.6850000000004</v>
      </c>
      <c r="K24" s="185">
        <v>4940.3598112656873</v>
      </c>
      <c r="L24" s="185">
        <v>26610.300000000003</v>
      </c>
      <c r="M24" s="185">
        <v>1365</v>
      </c>
      <c r="N24" s="185">
        <v>1890</v>
      </c>
      <c r="O24" s="185">
        <v>1610.0366246017365</v>
      </c>
      <c r="P24" s="185">
        <v>74702</v>
      </c>
      <c r="Q24" s="185">
        <v>1837.5</v>
      </c>
      <c r="R24" s="185">
        <v>2572.5</v>
      </c>
      <c r="S24" s="185">
        <v>2267.1821978200501</v>
      </c>
      <c r="T24" s="185">
        <v>34071.300000000003</v>
      </c>
      <c r="U24" s="185">
        <v>2100</v>
      </c>
      <c r="V24" s="185">
        <v>2835</v>
      </c>
      <c r="W24" s="185">
        <v>2466.0628119293979</v>
      </c>
      <c r="X24" s="187">
        <v>31301.799999999996</v>
      </c>
      <c r="Z24" s="166"/>
    </row>
    <row r="25" spans="2:26" ht="14.1" customHeight="1" x14ac:dyDescent="0.15">
      <c r="B25" s="184"/>
      <c r="C25" s="177">
        <v>4</v>
      </c>
      <c r="D25" s="187"/>
      <c r="E25" s="185">
        <v>3990</v>
      </c>
      <c r="F25" s="185">
        <v>5153.4000000000005</v>
      </c>
      <c r="G25" s="185">
        <v>4611.9118204871402</v>
      </c>
      <c r="H25" s="185">
        <v>23411.8</v>
      </c>
      <c r="I25" s="185">
        <v>4200</v>
      </c>
      <c r="J25" s="185">
        <v>5331.4800000000005</v>
      </c>
      <c r="K25" s="185">
        <v>4773.0750188174288</v>
      </c>
      <c r="L25" s="185">
        <v>21366</v>
      </c>
      <c r="M25" s="185">
        <v>1365</v>
      </c>
      <c r="N25" s="185">
        <v>1890</v>
      </c>
      <c r="O25" s="185">
        <v>1656.2416374185229</v>
      </c>
      <c r="P25" s="185">
        <v>65688.7</v>
      </c>
      <c r="Q25" s="185">
        <v>1890</v>
      </c>
      <c r="R25" s="185">
        <v>2572.5</v>
      </c>
      <c r="S25" s="185">
        <v>2266.9239432116569</v>
      </c>
      <c r="T25" s="185">
        <v>25371.100000000002</v>
      </c>
      <c r="U25" s="185">
        <v>2100</v>
      </c>
      <c r="V25" s="185">
        <v>2835</v>
      </c>
      <c r="W25" s="185">
        <v>2447.5390612080992</v>
      </c>
      <c r="X25" s="187">
        <v>22339.799999999996</v>
      </c>
    </row>
    <row r="26" spans="2:26" ht="14.1" customHeight="1" x14ac:dyDescent="0.15">
      <c r="B26" s="178"/>
      <c r="C26" s="182">
        <v>5</v>
      </c>
      <c r="D26" s="190"/>
      <c r="E26" s="191">
        <v>3990</v>
      </c>
      <c r="F26" s="191">
        <v>5040</v>
      </c>
      <c r="G26" s="191">
        <v>4535.1276019614406</v>
      </c>
      <c r="H26" s="191">
        <v>25505.5</v>
      </c>
      <c r="I26" s="191">
        <v>4252.5</v>
      </c>
      <c r="J26" s="191">
        <v>5197.5</v>
      </c>
      <c r="K26" s="191">
        <v>4711.391149049522</v>
      </c>
      <c r="L26" s="191">
        <v>10475.200000000001</v>
      </c>
      <c r="M26" s="191">
        <v>1470</v>
      </c>
      <c r="N26" s="191">
        <v>1890</v>
      </c>
      <c r="O26" s="191">
        <v>1669.7506577832989</v>
      </c>
      <c r="P26" s="191">
        <v>58722.3</v>
      </c>
      <c r="Q26" s="191">
        <v>1995</v>
      </c>
      <c r="R26" s="191">
        <v>2572.5</v>
      </c>
      <c r="S26" s="191">
        <v>2257.8948959032909</v>
      </c>
      <c r="T26" s="191">
        <v>22147.9</v>
      </c>
      <c r="U26" s="191">
        <v>2205</v>
      </c>
      <c r="V26" s="191">
        <v>2730</v>
      </c>
      <c r="W26" s="191">
        <v>2438.0033161941597</v>
      </c>
      <c r="X26" s="190">
        <v>20638.7</v>
      </c>
    </row>
    <row r="27" spans="2:26" ht="14.1" customHeight="1" x14ac:dyDescent="0.15">
      <c r="B27" s="206" t="s">
        <v>130</v>
      </c>
      <c r="C27" s="225"/>
      <c r="D27" s="226"/>
      <c r="E27" s="184"/>
      <c r="F27" s="185"/>
      <c r="G27" s="166"/>
      <c r="H27" s="185"/>
      <c r="I27" s="184"/>
      <c r="J27" s="185"/>
      <c r="K27" s="166"/>
      <c r="L27" s="185"/>
      <c r="M27" s="184"/>
      <c r="N27" s="185"/>
      <c r="O27" s="166"/>
      <c r="P27" s="185"/>
      <c r="Q27" s="184"/>
      <c r="R27" s="185"/>
      <c r="S27" s="166"/>
      <c r="T27" s="185"/>
      <c r="U27" s="184"/>
      <c r="V27" s="185"/>
      <c r="W27" s="166"/>
      <c r="X27" s="185"/>
    </row>
    <row r="28" spans="2:26" ht="14.1" customHeight="1" x14ac:dyDescent="0.15">
      <c r="B28" s="206"/>
      <c r="C28" s="225"/>
      <c r="D28" s="226"/>
      <c r="E28" s="184"/>
      <c r="F28" s="185"/>
      <c r="G28" s="166"/>
      <c r="H28" s="185"/>
      <c r="I28" s="184"/>
      <c r="J28" s="185"/>
      <c r="K28" s="166"/>
      <c r="L28" s="185"/>
      <c r="M28" s="184"/>
      <c r="N28" s="185"/>
      <c r="O28" s="166"/>
      <c r="P28" s="185"/>
      <c r="Q28" s="184"/>
      <c r="R28" s="185"/>
      <c r="S28" s="166"/>
      <c r="T28" s="185"/>
      <c r="U28" s="184"/>
      <c r="V28" s="185"/>
      <c r="W28" s="166"/>
      <c r="X28" s="185"/>
    </row>
    <row r="29" spans="2:26" ht="14.1" customHeight="1" x14ac:dyDescent="0.15">
      <c r="B29" s="203" t="s">
        <v>117</v>
      </c>
      <c r="C29" s="225"/>
      <c r="D29" s="226"/>
      <c r="E29" s="184"/>
      <c r="F29" s="185"/>
      <c r="G29" s="166"/>
      <c r="H29" s="185"/>
      <c r="I29" s="184"/>
      <c r="J29" s="185"/>
      <c r="K29" s="166"/>
      <c r="L29" s="185"/>
      <c r="M29" s="184"/>
      <c r="N29" s="185"/>
      <c r="O29" s="166"/>
      <c r="P29" s="185"/>
      <c r="Q29" s="184"/>
      <c r="R29" s="185"/>
      <c r="S29" s="166"/>
      <c r="T29" s="185"/>
      <c r="U29" s="184"/>
      <c r="V29" s="185"/>
      <c r="W29" s="166"/>
      <c r="X29" s="185"/>
    </row>
    <row r="30" spans="2:26" ht="14.1" customHeight="1" x14ac:dyDescent="0.15">
      <c r="B30" s="227">
        <v>40669</v>
      </c>
      <c r="C30" s="228"/>
      <c r="D30" s="229">
        <v>40673</v>
      </c>
      <c r="E30" s="230">
        <v>3990</v>
      </c>
      <c r="F30" s="230">
        <v>5040</v>
      </c>
      <c r="G30" s="230">
        <v>4531.6290588059264</v>
      </c>
      <c r="H30" s="185">
        <v>5318.2</v>
      </c>
      <c r="I30" s="230">
        <v>4305</v>
      </c>
      <c r="J30" s="230">
        <v>5197.5</v>
      </c>
      <c r="K30" s="230">
        <v>4717.1392176529607</v>
      </c>
      <c r="L30" s="185">
        <v>4178.2</v>
      </c>
      <c r="M30" s="230">
        <v>1470</v>
      </c>
      <c r="N30" s="230">
        <v>1890</v>
      </c>
      <c r="O30" s="230">
        <v>1671.4458604829442</v>
      </c>
      <c r="P30" s="185">
        <v>20962.2</v>
      </c>
      <c r="Q30" s="230">
        <v>1995</v>
      </c>
      <c r="R30" s="230">
        <v>2572.5</v>
      </c>
      <c r="S30" s="230">
        <v>2264.5898503320441</v>
      </c>
      <c r="T30" s="185">
        <v>5319.1</v>
      </c>
      <c r="U30" s="230">
        <v>2205</v>
      </c>
      <c r="V30" s="230">
        <v>2730</v>
      </c>
      <c r="W30" s="230">
        <v>2421.4863563402891</v>
      </c>
      <c r="X30" s="185">
        <v>5870.9</v>
      </c>
    </row>
    <row r="31" spans="2:26" ht="14.1" customHeight="1" x14ac:dyDescent="0.15">
      <c r="B31" s="227" t="s">
        <v>118</v>
      </c>
      <c r="C31" s="228"/>
      <c r="D31" s="229"/>
      <c r="E31" s="184"/>
      <c r="F31" s="185"/>
      <c r="G31" s="166"/>
      <c r="H31" s="185"/>
      <c r="I31" s="184"/>
      <c r="J31" s="185"/>
      <c r="K31" s="166"/>
      <c r="L31" s="185"/>
      <c r="M31" s="184"/>
      <c r="N31" s="185"/>
      <c r="O31" s="166"/>
      <c r="P31" s="185"/>
      <c r="Q31" s="184"/>
      <c r="R31" s="185"/>
      <c r="S31" s="166"/>
      <c r="T31" s="185"/>
      <c r="U31" s="184"/>
      <c r="V31" s="185"/>
      <c r="W31" s="166"/>
      <c r="X31" s="185"/>
    </row>
    <row r="32" spans="2:26" ht="14.1" customHeight="1" x14ac:dyDescent="0.15">
      <c r="B32" s="227">
        <v>40674</v>
      </c>
      <c r="C32" s="228"/>
      <c r="D32" s="229">
        <v>40680</v>
      </c>
      <c r="E32" s="231">
        <v>4042.5</v>
      </c>
      <c r="F32" s="232">
        <v>4935</v>
      </c>
      <c r="G32" s="232">
        <v>4515.5943089430884</v>
      </c>
      <c r="H32" s="188">
        <v>7491.2</v>
      </c>
      <c r="I32" s="232">
        <v>4725</v>
      </c>
      <c r="J32" s="232">
        <v>4725</v>
      </c>
      <c r="K32" s="232">
        <v>4725</v>
      </c>
      <c r="L32" s="188">
        <v>2290.8000000000002</v>
      </c>
      <c r="M32" s="232">
        <v>1470</v>
      </c>
      <c r="N32" s="232">
        <v>1890</v>
      </c>
      <c r="O32" s="232">
        <v>1668.5304715925001</v>
      </c>
      <c r="P32" s="188">
        <v>12227.3</v>
      </c>
      <c r="Q32" s="232">
        <v>1995</v>
      </c>
      <c r="R32" s="232">
        <v>2572.5</v>
      </c>
      <c r="S32" s="232">
        <v>2272.3052533345481</v>
      </c>
      <c r="T32" s="188">
        <v>5411.7</v>
      </c>
      <c r="U32" s="232">
        <v>2205</v>
      </c>
      <c r="V32" s="232">
        <v>2730</v>
      </c>
      <c r="W32" s="232">
        <v>2432.024653155604</v>
      </c>
      <c r="X32" s="188">
        <v>4932</v>
      </c>
    </row>
    <row r="33" spans="2:24" ht="14.1" customHeight="1" x14ac:dyDescent="0.15">
      <c r="B33" s="227" t="s">
        <v>119</v>
      </c>
      <c r="C33" s="228"/>
      <c r="D33" s="229"/>
      <c r="E33" s="184"/>
      <c r="F33" s="185"/>
      <c r="G33" s="166"/>
      <c r="H33" s="185"/>
      <c r="I33" s="184"/>
      <c r="J33" s="185"/>
      <c r="K33" s="166"/>
      <c r="L33" s="185"/>
      <c r="M33" s="184"/>
      <c r="N33" s="185"/>
      <c r="O33" s="166"/>
      <c r="P33" s="185"/>
      <c r="Q33" s="184"/>
      <c r="R33" s="185"/>
      <c r="S33" s="166"/>
      <c r="T33" s="185"/>
      <c r="U33" s="184"/>
      <c r="V33" s="185"/>
      <c r="W33" s="166"/>
      <c r="X33" s="185"/>
    </row>
    <row r="34" spans="2:24" ht="14.1" customHeight="1" x14ac:dyDescent="0.15">
      <c r="B34" s="227">
        <v>40681</v>
      </c>
      <c r="C34" s="228"/>
      <c r="D34" s="229">
        <v>40687</v>
      </c>
      <c r="E34" s="186">
        <v>4200</v>
      </c>
      <c r="F34" s="188">
        <v>4935</v>
      </c>
      <c r="G34" s="189">
        <v>4562.5075750902861</v>
      </c>
      <c r="H34" s="188">
        <v>5661.9</v>
      </c>
      <c r="I34" s="186">
        <v>4305</v>
      </c>
      <c r="J34" s="188">
        <v>5197.5</v>
      </c>
      <c r="K34" s="189">
        <v>4705.8948934060481</v>
      </c>
      <c r="L34" s="188">
        <v>1875.5</v>
      </c>
      <c r="M34" s="186">
        <v>1470</v>
      </c>
      <c r="N34" s="188">
        <v>1890</v>
      </c>
      <c r="O34" s="189">
        <v>1686.7024640129259</v>
      </c>
      <c r="P34" s="188">
        <v>10514.6</v>
      </c>
      <c r="Q34" s="186">
        <v>2047.5</v>
      </c>
      <c r="R34" s="188">
        <v>2559.1650000000004</v>
      </c>
      <c r="S34" s="189">
        <v>2299.9696162046912</v>
      </c>
      <c r="T34" s="188">
        <v>5327.5</v>
      </c>
      <c r="U34" s="186">
        <v>2257.5</v>
      </c>
      <c r="V34" s="188">
        <v>2730</v>
      </c>
      <c r="W34" s="189">
        <v>2477.4265636463688</v>
      </c>
      <c r="X34" s="188">
        <v>3873.2</v>
      </c>
    </row>
    <row r="35" spans="2:24" ht="14.1" customHeight="1" x14ac:dyDescent="0.15">
      <c r="B35" s="227" t="s">
        <v>120</v>
      </c>
      <c r="C35" s="228"/>
      <c r="D35" s="229"/>
      <c r="E35" s="184"/>
      <c r="F35" s="185"/>
      <c r="G35" s="166"/>
      <c r="H35" s="185"/>
      <c r="I35" s="184"/>
      <c r="J35" s="185"/>
      <c r="K35" s="166"/>
      <c r="L35" s="185"/>
      <c r="M35" s="184"/>
      <c r="N35" s="185"/>
      <c r="O35" s="166"/>
      <c r="P35" s="185"/>
      <c r="Q35" s="184"/>
      <c r="R35" s="185"/>
      <c r="S35" s="166"/>
      <c r="T35" s="185"/>
      <c r="U35" s="184"/>
      <c r="V35" s="185"/>
      <c r="W35" s="166"/>
      <c r="X35" s="185"/>
    </row>
    <row r="36" spans="2:24" ht="14.1" customHeight="1" x14ac:dyDescent="0.15">
      <c r="B36" s="227">
        <v>40688</v>
      </c>
      <c r="C36" s="228"/>
      <c r="D36" s="229">
        <v>40694</v>
      </c>
      <c r="E36" s="186">
        <v>4299.96</v>
      </c>
      <c r="F36" s="188">
        <v>4935</v>
      </c>
      <c r="G36" s="188">
        <v>4566.5294372920589</v>
      </c>
      <c r="H36" s="233">
        <v>7034.2</v>
      </c>
      <c r="I36" s="186">
        <v>4252.5</v>
      </c>
      <c r="J36" s="188">
        <v>5130.8249999999998</v>
      </c>
      <c r="K36" s="188">
        <v>4702.2935627081024</v>
      </c>
      <c r="L36" s="233">
        <v>2130.6999999999998</v>
      </c>
      <c r="M36" s="186">
        <v>1470</v>
      </c>
      <c r="N36" s="188">
        <v>1890</v>
      </c>
      <c r="O36" s="188">
        <v>1658.1374983102783</v>
      </c>
      <c r="P36" s="233">
        <v>15018.2</v>
      </c>
      <c r="Q36" s="186">
        <v>1995</v>
      </c>
      <c r="R36" s="188">
        <v>2415</v>
      </c>
      <c r="S36" s="188">
        <v>2209.4605475908165</v>
      </c>
      <c r="T36" s="233">
        <v>6089.6</v>
      </c>
      <c r="U36" s="186">
        <v>2205</v>
      </c>
      <c r="V36" s="188">
        <v>2625</v>
      </c>
      <c r="W36" s="188">
        <v>2429.2052563520074</v>
      </c>
      <c r="X36" s="233">
        <v>5962.6</v>
      </c>
    </row>
    <row r="37" spans="2:24" s="166" customFormat="1" ht="14.1" customHeight="1" x14ac:dyDescent="0.15">
      <c r="B37" s="227" t="s">
        <v>121</v>
      </c>
      <c r="C37" s="228"/>
      <c r="D37" s="229"/>
      <c r="E37" s="184"/>
      <c r="F37" s="185"/>
      <c r="H37" s="185"/>
      <c r="I37" s="184"/>
      <c r="J37" s="185"/>
      <c r="L37" s="185"/>
      <c r="M37" s="184"/>
      <c r="N37" s="185"/>
      <c r="P37" s="185"/>
      <c r="Q37" s="184"/>
      <c r="R37" s="185"/>
      <c r="T37" s="185"/>
      <c r="U37" s="184"/>
      <c r="V37" s="185"/>
      <c r="X37" s="185"/>
    </row>
    <row r="38" spans="2:24" s="166" customFormat="1" ht="14.1" customHeight="1" x14ac:dyDescent="0.15">
      <c r="B38" s="234"/>
      <c r="C38" s="235"/>
      <c r="D38" s="236"/>
      <c r="E38" s="178"/>
      <c r="F38" s="191"/>
      <c r="G38" s="179"/>
      <c r="H38" s="191"/>
      <c r="I38" s="178"/>
      <c r="J38" s="191"/>
      <c r="K38" s="179"/>
      <c r="L38" s="191"/>
      <c r="M38" s="178"/>
      <c r="N38" s="191"/>
      <c r="O38" s="179"/>
      <c r="P38" s="191"/>
      <c r="Q38" s="178"/>
      <c r="R38" s="191"/>
      <c r="S38" s="179"/>
      <c r="T38" s="191"/>
      <c r="U38" s="178"/>
      <c r="V38" s="191"/>
      <c r="W38" s="179"/>
      <c r="X38" s="191"/>
    </row>
    <row r="42" spans="2:24" x14ac:dyDescent="0.15"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</row>
  </sheetData>
  <phoneticPr fontId="31"/>
  <conditionalFormatting sqref="B38">
    <cfRule type="cellIs" dxfId="13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5" style="167" customWidth="1"/>
    <col min="2" max="2" width="6.125" style="167" customWidth="1"/>
    <col min="3" max="3" width="2.75" style="167" customWidth="1"/>
    <col min="4" max="4" width="5.25" style="167" customWidth="1"/>
    <col min="5" max="7" width="5.875" style="167" customWidth="1"/>
    <col min="8" max="8" width="7.5" style="167" customWidth="1"/>
    <col min="9" max="11" width="5.875" style="167" customWidth="1"/>
    <col min="12" max="12" width="7.5" style="167" customWidth="1"/>
    <col min="13" max="15" width="5.875" style="167" customWidth="1"/>
    <col min="16" max="16" width="8" style="167" customWidth="1"/>
    <col min="17" max="19" width="5.875" style="167" customWidth="1"/>
    <col min="20" max="20" width="8" style="167" customWidth="1"/>
    <col min="21" max="23" width="5.875" style="167" customWidth="1"/>
    <col min="24" max="24" width="8" style="167" customWidth="1"/>
    <col min="25" max="16384" width="7.5" style="167"/>
  </cols>
  <sheetData>
    <row r="3" spans="2:26" x14ac:dyDescent="0.15">
      <c r="B3" s="167" t="s">
        <v>123</v>
      </c>
    </row>
    <row r="4" spans="2:26" x14ac:dyDescent="0.15">
      <c r="X4" s="168" t="s">
        <v>84</v>
      </c>
    </row>
    <row r="5" spans="2:2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2:26" ht="13.5" customHeight="1" x14ac:dyDescent="0.15">
      <c r="B6" s="200"/>
      <c r="C6" s="201" t="s">
        <v>85</v>
      </c>
      <c r="D6" s="202"/>
      <c r="E6" s="238" t="s">
        <v>131</v>
      </c>
      <c r="F6" s="239"/>
      <c r="G6" s="239"/>
      <c r="H6" s="240"/>
      <c r="I6" s="241" t="s">
        <v>132</v>
      </c>
      <c r="J6" s="242"/>
      <c r="K6" s="242"/>
      <c r="L6" s="243"/>
      <c r="M6" s="241" t="s">
        <v>133</v>
      </c>
      <c r="N6" s="242"/>
      <c r="O6" s="242"/>
      <c r="P6" s="243"/>
      <c r="Q6" s="241" t="s">
        <v>134</v>
      </c>
      <c r="R6" s="242"/>
      <c r="S6" s="242"/>
      <c r="T6" s="243"/>
      <c r="U6" s="245" t="s">
        <v>135</v>
      </c>
      <c r="V6" s="246"/>
      <c r="W6" s="246"/>
      <c r="X6" s="247"/>
    </row>
    <row r="7" spans="2:26" x14ac:dyDescent="0.15">
      <c r="B7" s="203" t="s">
        <v>91</v>
      </c>
      <c r="C7" s="204"/>
      <c r="D7" s="205"/>
      <c r="E7" s="194" t="s">
        <v>129</v>
      </c>
      <c r="F7" s="176" t="s">
        <v>93</v>
      </c>
      <c r="G7" s="176" t="s">
        <v>94</v>
      </c>
      <c r="H7" s="248" t="s">
        <v>95</v>
      </c>
      <c r="I7" s="194" t="s">
        <v>92</v>
      </c>
      <c r="J7" s="176" t="s">
        <v>93</v>
      </c>
      <c r="K7" s="176" t="s">
        <v>94</v>
      </c>
      <c r="L7" s="248" t="s">
        <v>95</v>
      </c>
      <c r="M7" s="194" t="s">
        <v>92</v>
      </c>
      <c r="N7" s="176" t="s">
        <v>93</v>
      </c>
      <c r="O7" s="176" t="s">
        <v>94</v>
      </c>
      <c r="P7" s="248" t="s">
        <v>95</v>
      </c>
      <c r="Q7" s="194" t="s">
        <v>92</v>
      </c>
      <c r="R7" s="176" t="s">
        <v>93</v>
      </c>
      <c r="S7" s="176" t="s">
        <v>94</v>
      </c>
      <c r="T7" s="248" t="s">
        <v>95</v>
      </c>
      <c r="U7" s="194" t="s">
        <v>92</v>
      </c>
      <c r="V7" s="176" t="s">
        <v>93</v>
      </c>
      <c r="W7" s="176" t="s">
        <v>94</v>
      </c>
      <c r="X7" s="248" t="s">
        <v>95</v>
      </c>
    </row>
    <row r="8" spans="2:26" x14ac:dyDescent="0.15">
      <c r="B8" s="212"/>
      <c r="C8" s="199"/>
      <c r="D8" s="199"/>
      <c r="E8" s="180"/>
      <c r="F8" s="181"/>
      <c r="G8" s="181" t="s">
        <v>96</v>
      </c>
      <c r="H8" s="193"/>
      <c r="I8" s="180"/>
      <c r="J8" s="181"/>
      <c r="K8" s="181" t="s">
        <v>96</v>
      </c>
      <c r="L8" s="193"/>
      <c r="M8" s="180"/>
      <c r="N8" s="181"/>
      <c r="O8" s="181" t="s">
        <v>96</v>
      </c>
      <c r="P8" s="193"/>
      <c r="Q8" s="180"/>
      <c r="R8" s="181"/>
      <c r="S8" s="181" t="s">
        <v>96</v>
      </c>
      <c r="T8" s="193"/>
      <c r="U8" s="180"/>
      <c r="V8" s="181"/>
      <c r="W8" s="181" t="s">
        <v>96</v>
      </c>
      <c r="X8" s="193"/>
    </row>
    <row r="9" spans="2:26" ht="14.1" customHeight="1" x14ac:dyDescent="0.15">
      <c r="B9" s="169" t="s">
        <v>60</v>
      </c>
      <c r="C9" s="177">
        <v>18</v>
      </c>
      <c r="D9" s="183" t="s">
        <v>61</v>
      </c>
      <c r="E9" s="184">
        <v>2573</v>
      </c>
      <c r="F9" s="185">
        <v>3098</v>
      </c>
      <c r="G9" s="185">
        <v>2860</v>
      </c>
      <c r="H9" s="187">
        <v>230721</v>
      </c>
      <c r="I9" s="184">
        <v>2258</v>
      </c>
      <c r="J9" s="185">
        <v>2898</v>
      </c>
      <c r="K9" s="185">
        <v>2609</v>
      </c>
      <c r="L9" s="187">
        <v>224588</v>
      </c>
      <c r="M9" s="184">
        <v>1050</v>
      </c>
      <c r="N9" s="185">
        <v>1680</v>
      </c>
      <c r="O9" s="185">
        <v>1219</v>
      </c>
      <c r="P9" s="187">
        <v>196185</v>
      </c>
      <c r="Q9" s="184">
        <v>2426</v>
      </c>
      <c r="R9" s="185">
        <v>2940</v>
      </c>
      <c r="S9" s="185">
        <v>2676</v>
      </c>
      <c r="T9" s="187">
        <v>631284</v>
      </c>
      <c r="U9" s="184">
        <v>2835</v>
      </c>
      <c r="V9" s="185">
        <v>3549</v>
      </c>
      <c r="W9" s="185">
        <v>3216</v>
      </c>
      <c r="X9" s="187">
        <v>2957778</v>
      </c>
      <c r="Z9" s="166"/>
    </row>
    <row r="10" spans="2:26" ht="14.1" customHeight="1" x14ac:dyDescent="0.15">
      <c r="B10" s="184"/>
      <c r="C10" s="177">
        <v>19</v>
      </c>
      <c r="D10" s="187"/>
      <c r="E10" s="184">
        <v>2415</v>
      </c>
      <c r="F10" s="185">
        <v>2993</v>
      </c>
      <c r="G10" s="185">
        <v>2752</v>
      </c>
      <c r="H10" s="187">
        <v>240074</v>
      </c>
      <c r="I10" s="184">
        <v>1890</v>
      </c>
      <c r="J10" s="185">
        <v>2783</v>
      </c>
      <c r="K10" s="185">
        <v>2381</v>
      </c>
      <c r="L10" s="187">
        <v>257230</v>
      </c>
      <c r="M10" s="184">
        <v>945</v>
      </c>
      <c r="N10" s="185">
        <v>1575</v>
      </c>
      <c r="O10" s="185">
        <v>1259</v>
      </c>
      <c r="P10" s="187">
        <v>247204</v>
      </c>
      <c r="Q10" s="184">
        <v>2300</v>
      </c>
      <c r="R10" s="185">
        <v>2835</v>
      </c>
      <c r="S10" s="185">
        <v>2593</v>
      </c>
      <c r="T10" s="187">
        <v>717504</v>
      </c>
      <c r="U10" s="184">
        <v>2625</v>
      </c>
      <c r="V10" s="185">
        <v>3360</v>
      </c>
      <c r="W10" s="185">
        <v>2982</v>
      </c>
      <c r="X10" s="187">
        <v>3199795</v>
      </c>
      <c r="Z10" s="166"/>
    </row>
    <row r="11" spans="2:26" ht="14.1" customHeight="1" x14ac:dyDescent="0.15">
      <c r="B11" s="184"/>
      <c r="C11" s="177">
        <v>20</v>
      </c>
      <c r="D11" s="187"/>
      <c r="E11" s="184">
        <v>1995</v>
      </c>
      <c r="F11" s="185">
        <v>2940</v>
      </c>
      <c r="G11" s="185">
        <v>2585</v>
      </c>
      <c r="H11" s="187">
        <v>239477</v>
      </c>
      <c r="I11" s="184">
        <v>1680</v>
      </c>
      <c r="J11" s="185">
        <v>2678</v>
      </c>
      <c r="K11" s="185">
        <v>2151</v>
      </c>
      <c r="L11" s="187">
        <v>240434</v>
      </c>
      <c r="M11" s="184">
        <v>945</v>
      </c>
      <c r="N11" s="185">
        <v>1575</v>
      </c>
      <c r="O11" s="185">
        <v>1185</v>
      </c>
      <c r="P11" s="187">
        <v>310664</v>
      </c>
      <c r="Q11" s="184">
        <v>1890</v>
      </c>
      <c r="R11" s="185">
        <v>2835</v>
      </c>
      <c r="S11" s="185">
        <v>2406</v>
      </c>
      <c r="T11" s="187">
        <v>636528</v>
      </c>
      <c r="U11" s="184">
        <v>2100</v>
      </c>
      <c r="V11" s="185">
        <v>3203</v>
      </c>
      <c r="W11" s="185">
        <v>2512</v>
      </c>
      <c r="X11" s="187">
        <v>2847748</v>
      </c>
      <c r="Z11" s="166"/>
    </row>
    <row r="12" spans="2:26" ht="14.1" customHeight="1" x14ac:dyDescent="0.15">
      <c r="B12" s="184"/>
      <c r="C12" s="177">
        <v>21</v>
      </c>
      <c r="D12" s="187"/>
      <c r="E12" s="184">
        <v>1890</v>
      </c>
      <c r="F12" s="185">
        <v>2835</v>
      </c>
      <c r="G12" s="185">
        <v>2461</v>
      </c>
      <c r="H12" s="187">
        <v>316518</v>
      </c>
      <c r="I12" s="184">
        <v>1418</v>
      </c>
      <c r="J12" s="185">
        <v>2625</v>
      </c>
      <c r="K12" s="185">
        <v>2085</v>
      </c>
      <c r="L12" s="187">
        <v>309279</v>
      </c>
      <c r="M12" s="184">
        <v>945</v>
      </c>
      <c r="N12" s="185">
        <v>1575</v>
      </c>
      <c r="O12" s="185">
        <v>1164</v>
      </c>
      <c r="P12" s="187">
        <v>381997</v>
      </c>
      <c r="Q12" s="184">
        <v>1575</v>
      </c>
      <c r="R12" s="185">
        <v>2625</v>
      </c>
      <c r="S12" s="185">
        <v>2259</v>
      </c>
      <c r="T12" s="187">
        <v>781294</v>
      </c>
      <c r="U12" s="184">
        <v>1943</v>
      </c>
      <c r="V12" s="185">
        <v>2940</v>
      </c>
      <c r="W12" s="185">
        <v>2463</v>
      </c>
      <c r="X12" s="187">
        <v>3112829</v>
      </c>
      <c r="Z12" s="166"/>
    </row>
    <row r="13" spans="2:26" ht="14.1" customHeight="1" x14ac:dyDescent="0.15">
      <c r="B13" s="178"/>
      <c r="C13" s="182">
        <v>22</v>
      </c>
      <c r="D13" s="190"/>
      <c r="E13" s="191">
        <v>1890</v>
      </c>
      <c r="F13" s="191">
        <v>2835</v>
      </c>
      <c r="G13" s="191">
        <v>2388</v>
      </c>
      <c r="H13" s="191">
        <v>333448</v>
      </c>
      <c r="I13" s="191">
        <v>1470</v>
      </c>
      <c r="J13" s="191">
        <v>2520</v>
      </c>
      <c r="K13" s="191">
        <v>1994</v>
      </c>
      <c r="L13" s="191">
        <v>291828</v>
      </c>
      <c r="M13" s="191">
        <v>840</v>
      </c>
      <c r="N13" s="191">
        <v>1470</v>
      </c>
      <c r="O13" s="191">
        <v>1142</v>
      </c>
      <c r="P13" s="191">
        <v>376021</v>
      </c>
      <c r="Q13" s="191">
        <v>1743</v>
      </c>
      <c r="R13" s="191">
        <v>2678</v>
      </c>
      <c r="S13" s="191">
        <v>2167</v>
      </c>
      <c r="T13" s="191">
        <v>707689</v>
      </c>
      <c r="U13" s="191">
        <v>1958</v>
      </c>
      <c r="V13" s="191">
        <v>2835</v>
      </c>
      <c r="W13" s="191">
        <v>2451</v>
      </c>
      <c r="X13" s="190">
        <v>2743351</v>
      </c>
      <c r="Z13" s="166"/>
    </row>
    <row r="14" spans="2:26" ht="14.1" customHeight="1" x14ac:dyDescent="0.15">
      <c r="B14" s="184" t="s">
        <v>236</v>
      </c>
      <c r="C14" s="177">
        <v>5</v>
      </c>
      <c r="D14" s="187" t="s">
        <v>238</v>
      </c>
      <c r="E14" s="184">
        <v>1890</v>
      </c>
      <c r="F14" s="185">
        <v>2730</v>
      </c>
      <c r="G14" s="185">
        <v>2388</v>
      </c>
      <c r="H14" s="187">
        <v>31399</v>
      </c>
      <c r="I14" s="184">
        <v>1470</v>
      </c>
      <c r="J14" s="185">
        <v>2310</v>
      </c>
      <c r="K14" s="185">
        <v>1934</v>
      </c>
      <c r="L14" s="187">
        <v>29356</v>
      </c>
      <c r="M14" s="184">
        <v>945</v>
      </c>
      <c r="N14" s="185">
        <v>1466</v>
      </c>
      <c r="O14" s="185">
        <v>1141</v>
      </c>
      <c r="P14" s="187">
        <v>30675</v>
      </c>
      <c r="Q14" s="184">
        <v>1890</v>
      </c>
      <c r="R14" s="185">
        <v>2415</v>
      </c>
      <c r="S14" s="185">
        <v>2175</v>
      </c>
      <c r="T14" s="187">
        <v>63171</v>
      </c>
      <c r="U14" s="184">
        <v>2205</v>
      </c>
      <c r="V14" s="185">
        <v>2835</v>
      </c>
      <c r="W14" s="185">
        <v>2507</v>
      </c>
      <c r="X14" s="187">
        <v>232686</v>
      </c>
      <c r="Z14" s="166"/>
    </row>
    <row r="15" spans="2:26" ht="14.1" customHeight="1" x14ac:dyDescent="0.15">
      <c r="B15" s="184"/>
      <c r="C15" s="177">
        <v>6</v>
      </c>
      <c r="D15" s="187"/>
      <c r="E15" s="184">
        <v>2100</v>
      </c>
      <c r="F15" s="185">
        <v>2625</v>
      </c>
      <c r="G15" s="185">
        <v>2344</v>
      </c>
      <c r="H15" s="187">
        <v>28275</v>
      </c>
      <c r="I15" s="184">
        <v>1575</v>
      </c>
      <c r="J15" s="185">
        <v>2310</v>
      </c>
      <c r="K15" s="185">
        <v>1886</v>
      </c>
      <c r="L15" s="187">
        <v>23087</v>
      </c>
      <c r="M15" s="184">
        <v>840</v>
      </c>
      <c r="N15" s="185">
        <v>1418</v>
      </c>
      <c r="O15" s="185">
        <v>1126</v>
      </c>
      <c r="P15" s="187">
        <v>45934</v>
      </c>
      <c r="Q15" s="184">
        <v>1785</v>
      </c>
      <c r="R15" s="185">
        <v>2310</v>
      </c>
      <c r="S15" s="185">
        <v>2117</v>
      </c>
      <c r="T15" s="187">
        <v>42534</v>
      </c>
      <c r="U15" s="184">
        <v>1958</v>
      </c>
      <c r="V15" s="185">
        <v>2835</v>
      </c>
      <c r="W15" s="185">
        <v>2411</v>
      </c>
      <c r="X15" s="187">
        <v>253821</v>
      </c>
      <c r="Z15" s="166"/>
    </row>
    <row r="16" spans="2:26" ht="14.1" customHeight="1" x14ac:dyDescent="0.15">
      <c r="B16" s="184"/>
      <c r="C16" s="177">
        <v>7</v>
      </c>
      <c r="D16" s="187"/>
      <c r="E16" s="184">
        <v>2100</v>
      </c>
      <c r="F16" s="185">
        <v>2835</v>
      </c>
      <c r="G16" s="185">
        <v>2355</v>
      </c>
      <c r="H16" s="187">
        <v>24600</v>
      </c>
      <c r="I16" s="184">
        <v>1575</v>
      </c>
      <c r="J16" s="185">
        <v>2415</v>
      </c>
      <c r="K16" s="185">
        <v>1925</v>
      </c>
      <c r="L16" s="187">
        <v>15831</v>
      </c>
      <c r="M16" s="184">
        <v>945</v>
      </c>
      <c r="N16" s="185">
        <v>1365</v>
      </c>
      <c r="O16" s="185">
        <v>1144</v>
      </c>
      <c r="P16" s="187">
        <v>21572</v>
      </c>
      <c r="Q16" s="184">
        <v>1890</v>
      </c>
      <c r="R16" s="185">
        <v>2520</v>
      </c>
      <c r="S16" s="185">
        <v>2135</v>
      </c>
      <c r="T16" s="187">
        <v>38287</v>
      </c>
      <c r="U16" s="184">
        <v>2016</v>
      </c>
      <c r="V16" s="185">
        <v>2783</v>
      </c>
      <c r="W16" s="185">
        <v>2423</v>
      </c>
      <c r="X16" s="187">
        <v>163789</v>
      </c>
      <c r="Z16" s="166"/>
    </row>
    <row r="17" spans="2:26" ht="14.1" customHeight="1" x14ac:dyDescent="0.15">
      <c r="B17" s="184"/>
      <c r="C17" s="177">
        <v>8</v>
      </c>
      <c r="D17" s="187"/>
      <c r="E17" s="184">
        <v>2100</v>
      </c>
      <c r="F17" s="185">
        <v>2835</v>
      </c>
      <c r="G17" s="185">
        <v>2429</v>
      </c>
      <c r="H17" s="187">
        <v>25001</v>
      </c>
      <c r="I17" s="184">
        <v>1470</v>
      </c>
      <c r="J17" s="185">
        <v>2415</v>
      </c>
      <c r="K17" s="185">
        <v>1908</v>
      </c>
      <c r="L17" s="187">
        <v>17601</v>
      </c>
      <c r="M17" s="184">
        <v>956</v>
      </c>
      <c r="N17" s="185">
        <v>1365</v>
      </c>
      <c r="O17" s="185">
        <v>1150</v>
      </c>
      <c r="P17" s="187">
        <v>20159</v>
      </c>
      <c r="Q17" s="184">
        <v>1890</v>
      </c>
      <c r="R17" s="185">
        <v>2409</v>
      </c>
      <c r="S17" s="185">
        <v>2163</v>
      </c>
      <c r="T17" s="187">
        <v>63812</v>
      </c>
      <c r="U17" s="184">
        <v>2000</v>
      </c>
      <c r="V17" s="185">
        <v>2678</v>
      </c>
      <c r="W17" s="185">
        <v>2349</v>
      </c>
      <c r="X17" s="187">
        <v>184080</v>
      </c>
      <c r="Z17" s="166"/>
    </row>
    <row r="18" spans="2:26" ht="14.1" customHeight="1" x14ac:dyDescent="0.15">
      <c r="B18" s="184"/>
      <c r="C18" s="177">
        <v>9</v>
      </c>
      <c r="D18" s="187"/>
      <c r="E18" s="184">
        <v>1995</v>
      </c>
      <c r="F18" s="185">
        <v>2730</v>
      </c>
      <c r="G18" s="185">
        <v>2414</v>
      </c>
      <c r="H18" s="187">
        <v>37440</v>
      </c>
      <c r="I18" s="184">
        <v>1680</v>
      </c>
      <c r="J18" s="185">
        <v>2415</v>
      </c>
      <c r="K18" s="185">
        <v>2015</v>
      </c>
      <c r="L18" s="187">
        <v>29621</v>
      </c>
      <c r="M18" s="184">
        <v>945</v>
      </c>
      <c r="N18" s="185">
        <v>1365</v>
      </c>
      <c r="O18" s="185">
        <v>1159</v>
      </c>
      <c r="P18" s="187">
        <v>41135</v>
      </c>
      <c r="Q18" s="184">
        <v>1785</v>
      </c>
      <c r="R18" s="185">
        <v>2520</v>
      </c>
      <c r="S18" s="185">
        <v>2196</v>
      </c>
      <c r="T18" s="187">
        <v>83800</v>
      </c>
      <c r="U18" s="184">
        <v>2117</v>
      </c>
      <c r="V18" s="185">
        <v>2783</v>
      </c>
      <c r="W18" s="185">
        <v>2408</v>
      </c>
      <c r="X18" s="187">
        <v>245641</v>
      </c>
      <c r="Z18" s="166"/>
    </row>
    <row r="19" spans="2:26" ht="14.1" customHeight="1" x14ac:dyDescent="0.15">
      <c r="B19" s="184"/>
      <c r="C19" s="177">
        <v>10</v>
      </c>
      <c r="D19" s="187"/>
      <c r="E19" s="185">
        <v>2100</v>
      </c>
      <c r="F19" s="185">
        <v>2835</v>
      </c>
      <c r="G19" s="185">
        <v>2412.2645326504485</v>
      </c>
      <c r="H19" s="185">
        <v>26621.200000000001</v>
      </c>
      <c r="I19" s="185">
        <v>1680</v>
      </c>
      <c r="J19" s="185">
        <v>2415</v>
      </c>
      <c r="K19" s="185">
        <v>1981.2593072258194</v>
      </c>
      <c r="L19" s="185">
        <v>24465.8</v>
      </c>
      <c r="M19" s="185">
        <v>945</v>
      </c>
      <c r="N19" s="185">
        <v>1365</v>
      </c>
      <c r="O19" s="185">
        <v>1153.7645259270589</v>
      </c>
      <c r="P19" s="185">
        <v>34062.9</v>
      </c>
      <c r="Q19" s="185">
        <v>1785</v>
      </c>
      <c r="R19" s="185">
        <v>2520</v>
      </c>
      <c r="S19" s="185">
        <v>2176.8782546957937</v>
      </c>
      <c r="T19" s="185">
        <v>41438.1</v>
      </c>
      <c r="U19" s="185">
        <v>2111.7600000000002</v>
      </c>
      <c r="V19" s="185">
        <v>2782.5</v>
      </c>
      <c r="W19" s="185">
        <v>2423.829184323939</v>
      </c>
      <c r="X19" s="185">
        <v>202916.4</v>
      </c>
    </row>
    <row r="20" spans="2:26" ht="14.1" customHeight="1" x14ac:dyDescent="0.15">
      <c r="B20" s="184"/>
      <c r="C20" s="177">
        <v>11</v>
      </c>
      <c r="D20" s="187"/>
      <c r="E20" s="185">
        <v>1995</v>
      </c>
      <c r="F20" s="185">
        <v>2835</v>
      </c>
      <c r="G20" s="185">
        <v>2415.60222620576</v>
      </c>
      <c r="H20" s="185">
        <v>24965.1</v>
      </c>
      <c r="I20" s="185">
        <v>1680</v>
      </c>
      <c r="J20" s="185">
        <v>2520</v>
      </c>
      <c r="K20" s="185">
        <v>2087.7236328774738</v>
      </c>
      <c r="L20" s="185">
        <v>23203.200000000001</v>
      </c>
      <c r="M20" s="185">
        <v>945</v>
      </c>
      <c r="N20" s="185">
        <v>1417.5</v>
      </c>
      <c r="O20" s="185">
        <v>1181.2640189144081</v>
      </c>
      <c r="P20" s="185">
        <v>29955.899999999998</v>
      </c>
      <c r="Q20" s="185">
        <v>1890</v>
      </c>
      <c r="R20" s="185">
        <v>2677.92</v>
      </c>
      <c r="S20" s="185">
        <v>2257.6982052339122</v>
      </c>
      <c r="T20" s="185">
        <v>65220.299999999996</v>
      </c>
      <c r="U20" s="185">
        <v>2197.65</v>
      </c>
      <c r="V20" s="185">
        <v>2821.35</v>
      </c>
      <c r="W20" s="185">
        <v>2455.0650300847283</v>
      </c>
      <c r="X20" s="187">
        <v>197831.5</v>
      </c>
    </row>
    <row r="21" spans="2:26" ht="14.1" customHeight="1" x14ac:dyDescent="0.15">
      <c r="B21" s="184"/>
      <c r="C21" s="177">
        <v>12</v>
      </c>
      <c r="D21" s="187"/>
      <c r="E21" s="185">
        <v>2100</v>
      </c>
      <c r="F21" s="185">
        <v>2835</v>
      </c>
      <c r="G21" s="185">
        <v>2499.6715680610127</v>
      </c>
      <c r="H21" s="185">
        <v>32431</v>
      </c>
      <c r="I21" s="185">
        <v>1680</v>
      </c>
      <c r="J21" s="185">
        <v>2520</v>
      </c>
      <c r="K21" s="185">
        <v>2165.6651876879655</v>
      </c>
      <c r="L21" s="185">
        <v>29447</v>
      </c>
      <c r="M21" s="185">
        <v>997.5</v>
      </c>
      <c r="N21" s="185">
        <v>1365</v>
      </c>
      <c r="O21" s="185">
        <v>1166.8602009361803</v>
      </c>
      <c r="P21" s="185">
        <v>27896</v>
      </c>
      <c r="Q21" s="185">
        <v>1995</v>
      </c>
      <c r="R21" s="185">
        <v>2677.5</v>
      </c>
      <c r="S21" s="185">
        <v>2336.0114747457815</v>
      </c>
      <c r="T21" s="185">
        <v>55003</v>
      </c>
      <c r="U21" s="185">
        <v>2199.2249999999999</v>
      </c>
      <c r="V21" s="185">
        <v>2835</v>
      </c>
      <c r="W21" s="185">
        <v>2546.4948306396018</v>
      </c>
      <c r="X21" s="187">
        <v>347891</v>
      </c>
    </row>
    <row r="22" spans="2:26" ht="14.1" customHeight="1" x14ac:dyDescent="0.15">
      <c r="B22" s="184" t="s">
        <v>240</v>
      </c>
      <c r="C22" s="177">
        <v>1</v>
      </c>
      <c r="D22" s="187" t="s">
        <v>238</v>
      </c>
      <c r="E22" s="185">
        <v>2100</v>
      </c>
      <c r="F22" s="185">
        <v>2835</v>
      </c>
      <c r="G22" s="185">
        <v>2457.6587055498862</v>
      </c>
      <c r="H22" s="185">
        <v>20236</v>
      </c>
      <c r="I22" s="185">
        <v>1680</v>
      </c>
      <c r="J22" s="185">
        <v>2520</v>
      </c>
      <c r="K22" s="185">
        <v>2146.1181255296119</v>
      </c>
      <c r="L22" s="185">
        <v>26536</v>
      </c>
      <c r="M22" s="185">
        <v>945</v>
      </c>
      <c r="N22" s="185">
        <v>1365</v>
      </c>
      <c r="O22" s="185">
        <v>1165.0527905867389</v>
      </c>
      <c r="P22" s="185">
        <v>17975</v>
      </c>
      <c r="Q22" s="185">
        <v>1785</v>
      </c>
      <c r="R22" s="185">
        <v>2625</v>
      </c>
      <c r="S22" s="185">
        <v>2287.1121897523703</v>
      </c>
      <c r="T22" s="185">
        <v>57198</v>
      </c>
      <c r="U22" s="185">
        <v>2114.2800000000002</v>
      </c>
      <c r="V22" s="185">
        <v>2803.1849999999999</v>
      </c>
      <c r="W22" s="185">
        <v>2453.6547462190229</v>
      </c>
      <c r="X22" s="187">
        <v>184648</v>
      </c>
    </row>
    <row r="23" spans="2:26" ht="14.1" customHeight="1" x14ac:dyDescent="0.15">
      <c r="B23" s="184"/>
      <c r="C23" s="177">
        <v>2</v>
      </c>
      <c r="D23" s="187"/>
      <c r="E23" s="185">
        <v>2100</v>
      </c>
      <c r="F23" s="185">
        <v>2835</v>
      </c>
      <c r="G23" s="185">
        <v>2476.4901251019319</v>
      </c>
      <c r="H23" s="185">
        <v>19277</v>
      </c>
      <c r="I23" s="185">
        <v>1680</v>
      </c>
      <c r="J23" s="185">
        <v>2520</v>
      </c>
      <c r="K23" s="185">
        <v>2158.1050364417865</v>
      </c>
      <c r="L23" s="185">
        <v>21657.599999999999</v>
      </c>
      <c r="M23" s="185">
        <v>945</v>
      </c>
      <c r="N23" s="185">
        <v>1365</v>
      </c>
      <c r="O23" s="185">
        <v>1168.9132077844065</v>
      </c>
      <c r="P23" s="185">
        <v>25348.199999999997</v>
      </c>
      <c r="Q23" s="185">
        <v>1785</v>
      </c>
      <c r="R23" s="185">
        <v>2625</v>
      </c>
      <c r="S23" s="185">
        <v>2285.6198093342477</v>
      </c>
      <c r="T23" s="185">
        <v>35973.200000000004</v>
      </c>
      <c r="U23" s="185">
        <v>2311.5750000000003</v>
      </c>
      <c r="V23" s="185">
        <v>2783.55</v>
      </c>
      <c r="W23" s="185">
        <v>2502.6275039456114</v>
      </c>
      <c r="X23" s="187">
        <v>179638.80000000002</v>
      </c>
    </row>
    <row r="24" spans="2:26" ht="14.1" customHeight="1" x14ac:dyDescent="0.15">
      <c r="B24" s="184"/>
      <c r="C24" s="177">
        <v>3</v>
      </c>
      <c r="D24" s="187"/>
      <c r="E24" s="185">
        <v>2205</v>
      </c>
      <c r="F24" s="185">
        <v>2835</v>
      </c>
      <c r="G24" s="187">
        <v>2515.2410668793345</v>
      </c>
      <c r="H24" s="185">
        <v>25950.1</v>
      </c>
      <c r="I24" s="185">
        <v>1575</v>
      </c>
      <c r="J24" s="185">
        <v>2520</v>
      </c>
      <c r="K24" s="185">
        <v>2150.9046402997724</v>
      </c>
      <c r="L24" s="185">
        <v>29340.400000000001</v>
      </c>
      <c r="M24" s="185">
        <v>945</v>
      </c>
      <c r="N24" s="185">
        <v>1470</v>
      </c>
      <c r="O24" s="185">
        <v>1181.7022129215966</v>
      </c>
      <c r="P24" s="185">
        <v>31708.400000000005</v>
      </c>
      <c r="Q24" s="185">
        <v>1890</v>
      </c>
      <c r="R24" s="185">
        <v>2625</v>
      </c>
      <c r="S24" s="185">
        <v>2307.4410772809429</v>
      </c>
      <c r="T24" s="185">
        <v>66687.899999999994</v>
      </c>
      <c r="U24" s="185">
        <v>2205</v>
      </c>
      <c r="V24" s="185">
        <v>2940</v>
      </c>
      <c r="W24" s="185">
        <v>2537.6292088921718</v>
      </c>
      <c r="X24" s="187">
        <v>229265.9</v>
      </c>
    </row>
    <row r="25" spans="2:26" ht="14.1" customHeight="1" x14ac:dyDescent="0.15">
      <c r="B25" s="184"/>
      <c r="C25" s="177">
        <v>4</v>
      </c>
      <c r="D25" s="187"/>
      <c r="E25" s="185">
        <v>2205</v>
      </c>
      <c r="F25" s="185">
        <v>2835</v>
      </c>
      <c r="G25" s="187">
        <v>2512.7482539182638</v>
      </c>
      <c r="H25" s="185">
        <v>21583</v>
      </c>
      <c r="I25" s="185">
        <v>1785</v>
      </c>
      <c r="J25" s="185">
        <v>2520</v>
      </c>
      <c r="K25" s="185">
        <v>2166.6611250839464</v>
      </c>
      <c r="L25" s="185">
        <v>20462.400000000001</v>
      </c>
      <c r="M25" s="185">
        <v>945</v>
      </c>
      <c r="N25" s="185">
        <v>1463.0700000000002</v>
      </c>
      <c r="O25" s="185">
        <v>1193.8873503842765</v>
      </c>
      <c r="P25" s="185">
        <v>20943.099999999999</v>
      </c>
      <c r="Q25" s="185">
        <v>1890</v>
      </c>
      <c r="R25" s="185">
        <v>2625</v>
      </c>
      <c r="S25" s="185">
        <v>2308.057794215058</v>
      </c>
      <c r="T25" s="185">
        <v>44020.5</v>
      </c>
      <c r="U25" s="185">
        <v>2257.5</v>
      </c>
      <c r="V25" s="185">
        <v>2940</v>
      </c>
      <c r="W25" s="185">
        <v>2526.9171743364859</v>
      </c>
      <c r="X25" s="187">
        <v>227616.2</v>
      </c>
    </row>
    <row r="26" spans="2:26" ht="14.1" customHeight="1" x14ac:dyDescent="0.15">
      <c r="B26" s="178"/>
      <c r="C26" s="182">
        <v>5</v>
      </c>
      <c r="D26" s="190"/>
      <c r="E26" s="191">
        <v>2205</v>
      </c>
      <c r="F26" s="191">
        <v>2835</v>
      </c>
      <c r="G26" s="191">
        <v>2475.462321423021</v>
      </c>
      <c r="H26" s="191">
        <v>18673.599999999999</v>
      </c>
      <c r="I26" s="191">
        <v>1785</v>
      </c>
      <c r="J26" s="191">
        <v>2520</v>
      </c>
      <c r="K26" s="191">
        <v>2131.9584663725291</v>
      </c>
      <c r="L26" s="191">
        <v>21374.3</v>
      </c>
      <c r="M26" s="191">
        <v>945</v>
      </c>
      <c r="N26" s="191">
        <v>1470</v>
      </c>
      <c r="O26" s="191">
        <v>1161.7401449357094</v>
      </c>
      <c r="P26" s="191">
        <v>18094.7</v>
      </c>
      <c r="Q26" s="191">
        <v>1942.5</v>
      </c>
      <c r="R26" s="191">
        <v>2626.05</v>
      </c>
      <c r="S26" s="191">
        <v>2275.4228348273141</v>
      </c>
      <c r="T26" s="191">
        <v>42874.700000000004</v>
      </c>
      <c r="U26" s="191">
        <v>2207.31</v>
      </c>
      <c r="V26" s="191">
        <v>2940</v>
      </c>
      <c r="W26" s="191">
        <v>2519.5355456908937</v>
      </c>
      <c r="X26" s="190">
        <v>205471.49999999997</v>
      </c>
    </row>
    <row r="27" spans="2:26" ht="14.1" customHeight="1" x14ac:dyDescent="0.15">
      <c r="B27" s="206"/>
      <c r="C27" s="225"/>
      <c r="D27" s="226"/>
      <c r="E27" s="184"/>
      <c r="F27" s="185"/>
      <c r="G27" s="185"/>
      <c r="H27" s="187"/>
      <c r="I27" s="184"/>
      <c r="J27" s="185"/>
      <c r="K27" s="185"/>
      <c r="L27" s="187"/>
      <c r="M27" s="184"/>
      <c r="N27" s="185"/>
      <c r="O27" s="185"/>
      <c r="P27" s="187"/>
      <c r="Q27" s="184"/>
      <c r="R27" s="185"/>
      <c r="S27" s="185"/>
      <c r="T27" s="187"/>
      <c r="U27" s="184"/>
      <c r="V27" s="185"/>
      <c r="W27" s="185"/>
      <c r="X27" s="187"/>
    </row>
    <row r="28" spans="2:26" ht="14.1" customHeight="1" x14ac:dyDescent="0.15">
      <c r="B28" s="206"/>
      <c r="C28" s="225"/>
      <c r="D28" s="226"/>
      <c r="E28" s="184"/>
      <c r="F28" s="185"/>
      <c r="G28" s="185"/>
      <c r="H28" s="185"/>
      <c r="I28" s="184"/>
      <c r="J28" s="185"/>
      <c r="K28" s="185"/>
      <c r="L28" s="185"/>
      <c r="M28" s="184"/>
      <c r="N28" s="185"/>
      <c r="O28" s="185"/>
      <c r="P28" s="185"/>
      <c r="Q28" s="184"/>
      <c r="R28" s="185"/>
      <c r="S28" s="185"/>
      <c r="T28" s="185"/>
      <c r="U28" s="184"/>
      <c r="V28" s="185"/>
      <c r="W28" s="185"/>
      <c r="X28" s="185"/>
    </row>
    <row r="29" spans="2:26" ht="14.1" customHeight="1" x14ac:dyDescent="0.15">
      <c r="B29" s="203" t="s">
        <v>117</v>
      </c>
      <c r="C29" s="225"/>
      <c r="D29" s="226"/>
      <c r="E29" s="184"/>
      <c r="F29" s="185"/>
      <c r="G29" s="185"/>
      <c r="H29" s="187"/>
      <c r="I29" s="184"/>
      <c r="J29" s="185"/>
      <c r="K29" s="185"/>
      <c r="L29" s="187"/>
      <c r="M29" s="184"/>
      <c r="N29" s="185"/>
      <c r="O29" s="185"/>
      <c r="P29" s="187"/>
      <c r="Q29" s="184"/>
      <c r="R29" s="185"/>
      <c r="S29" s="185"/>
      <c r="T29" s="187"/>
      <c r="U29" s="184"/>
      <c r="V29" s="185"/>
      <c r="W29" s="185"/>
      <c r="X29" s="187"/>
    </row>
    <row r="30" spans="2:26" ht="14.1" customHeight="1" x14ac:dyDescent="0.15">
      <c r="B30" s="227">
        <v>40669</v>
      </c>
      <c r="C30" s="228"/>
      <c r="D30" s="229">
        <v>40673</v>
      </c>
      <c r="E30" s="230">
        <v>2205</v>
      </c>
      <c r="F30" s="230">
        <v>2835</v>
      </c>
      <c r="G30" s="249">
        <v>2472.6716790193846</v>
      </c>
      <c r="H30" s="187">
        <v>4454.8</v>
      </c>
      <c r="I30" s="230">
        <v>1785</v>
      </c>
      <c r="J30" s="230">
        <v>2520</v>
      </c>
      <c r="K30" s="230">
        <v>2137.9141963153779</v>
      </c>
      <c r="L30" s="184">
        <v>6223.4</v>
      </c>
      <c r="M30" s="230">
        <v>997.5</v>
      </c>
      <c r="N30" s="230">
        <v>1470</v>
      </c>
      <c r="O30" s="230">
        <v>1175.9179873756866</v>
      </c>
      <c r="P30" s="185">
        <v>5203.2</v>
      </c>
      <c r="Q30" s="230">
        <v>1942.5</v>
      </c>
      <c r="R30" s="230">
        <v>2625</v>
      </c>
      <c r="S30" s="230">
        <v>2283.5049077967483</v>
      </c>
      <c r="T30" s="185">
        <v>14470.9</v>
      </c>
      <c r="U30" s="230">
        <v>2257.5</v>
      </c>
      <c r="V30" s="230">
        <v>2937.9</v>
      </c>
      <c r="W30" s="249">
        <v>2519.7893814747104</v>
      </c>
      <c r="X30" s="187">
        <v>51096.4</v>
      </c>
    </row>
    <row r="31" spans="2:26" ht="14.1" customHeight="1" x14ac:dyDescent="0.15">
      <c r="B31" s="227" t="s">
        <v>118</v>
      </c>
      <c r="C31" s="228"/>
      <c r="D31" s="229"/>
      <c r="E31" s="184"/>
      <c r="F31" s="185"/>
      <c r="G31" s="185"/>
      <c r="H31" s="187"/>
      <c r="I31" s="184"/>
      <c r="J31" s="185"/>
      <c r="K31" s="185"/>
      <c r="L31" s="187"/>
      <c r="M31" s="184"/>
      <c r="N31" s="185"/>
      <c r="O31" s="185"/>
      <c r="P31" s="187"/>
      <c r="Q31" s="184"/>
      <c r="R31" s="185"/>
      <c r="S31" s="185"/>
      <c r="T31" s="187"/>
      <c r="U31" s="184"/>
      <c r="V31" s="185"/>
      <c r="W31" s="185"/>
      <c r="X31" s="187"/>
    </row>
    <row r="32" spans="2:26" ht="14.1" customHeight="1" x14ac:dyDescent="0.15">
      <c r="B32" s="227">
        <v>40674</v>
      </c>
      <c r="C32" s="228"/>
      <c r="D32" s="229">
        <v>40680</v>
      </c>
      <c r="E32" s="231">
        <v>2205</v>
      </c>
      <c r="F32" s="232">
        <v>2835</v>
      </c>
      <c r="G32" s="232">
        <v>2494.3459649122797</v>
      </c>
      <c r="H32" s="188">
        <v>4928.8</v>
      </c>
      <c r="I32" s="232">
        <v>1785</v>
      </c>
      <c r="J32" s="232">
        <v>2520</v>
      </c>
      <c r="K32" s="232">
        <v>2152.779591523341</v>
      </c>
      <c r="L32" s="188">
        <v>5133.8999999999996</v>
      </c>
      <c r="M32" s="232">
        <v>998.02500000000009</v>
      </c>
      <c r="N32" s="232">
        <v>1470</v>
      </c>
      <c r="O32" s="232">
        <v>1164.8294903861179</v>
      </c>
      <c r="P32" s="188">
        <v>4274.1000000000004</v>
      </c>
      <c r="Q32" s="232">
        <v>1995</v>
      </c>
      <c r="R32" s="232">
        <v>2625</v>
      </c>
      <c r="S32" s="232">
        <v>2316.1063273852878</v>
      </c>
      <c r="T32" s="188">
        <v>11076.1</v>
      </c>
      <c r="U32" s="232">
        <v>2207.31</v>
      </c>
      <c r="V32" s="232">
        <v>2940</v>
      </c>
      <c r="W32" s="232">
        <v>2526.4754193942704</v>
      </c>
      <c r="X32" s="188">
        <v>44631.8</v>
      </c>
    </row>
    <row r="33" spans="2:24" ht="14.1" customHeight="1" x14ac:dyDescent="0.15">
      <c r="B33" s="227" t="s">
        <v>119</v>
      </c>
      <c r="C33" s="228"/>
      <c r="D33" s="229"/>
      <c r="E33" s="184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</row>
    <row r="34" spans="2:24" ht="14.1" customHeight="1" x14ac:dyDescent="0.15">
      <c r="B34" s="227">
        <v>40681</v>
      </c>
      <c r="C34" s="228"/>
      <c r="D34" s="229">
        <v>40687</v>
      </c>
      <c r="E34" s="186">
        <v>2310</v>
      </c>
      <c r="F34" s="188">
        <v>2835</v>
      </c>
      <c r="G34" s="188">
        <v>2531.2290139159059</v>
      </c>
      <c r="H34" s="233">
        <v>4060</v>
      </c>
      <c r="I34" s="186">
        <v>1785</v>
      </c>
      <c r="J34" s="188">
        <v>2520</v>
      </c>
      <c r="K34" s="188">
        <v>2173.1999749840165</v>
      </c>
      <c r="L34" s="233">
        <v>4570.6000000000004</v>
      </c>
      <c r="M34" s="186">
        <v>945</v>
      </c>
      <c r="N34" s="188">
        <v>1438.5</v>
      </c>
      <c r="O34" s="188">
        <v>1175.7508474576273</v>
      </c>
      <c r="P34" s="233">
        <v>4182.6000000000004</v>
      </c>
      <c r="Q34" s="186">
        <v>2100</v>
      </c>
      <c r="R34" s="188">
        <v>2626.05</v>
      </c>
      <c r="S34" s="188">
        <v>2337.8813529172598</v>
      </c>
      <c r="T34" s="233">
        <v>8335.7000000000007</v>
      </c>
      <c r="U34" s="186">
        <v>2317.35</v>
      </c>
      <c r="V34" s="188">
        <v>2940</v>
      </c>
      <c r="W34" s="188">
        <v>2530.673186354014</v>
      </c>
      <c r="X34" s="233">
        <v>56836.6</v>
      </c>
    </row>
    <row r="35" spans="2:24" ht="14.1" customHeight="1" x14ac:dyDescent="0.15">
      <c r="B35" s="227" t="s">
        <v>120</v>
      </c>
      <c r="C35" s="228"/>
      <c r="D35" s="229"/>
      <c r="E35" s="184"/>
      <c r="F35" s="185"/>
      <c r="G35" s="185"/>
      <c r="H35" s="187"/>
      <c r="I35" s="184"/>
      <c r="J35" s="185"/>
      <c r="K35" s="185"/>
      <c r="L35" s="187"/>
      <c r="M35" s="184"/>
      <c r="N35" s="185"/>
      <c r="O35" s="185"/>
      <c r="P35" s="187"/>
      <c r="Q35" s="184"/>
      <c r="R35" s="185"/>
      <c r="S35" s="185"/>
      <c r="T35" s="187"/>
      <c r="U35" s="184"/>
      <c r="V35" s="185"/>
      <c r="W35" s="185"/>
      <c r="X35" s="187"/>
    </row>
    <row r="36" spans="2:24" ht="14.1" customHeight="1" x14ac:dyDescent="0.15">
      <c r="B36" s="227">
        <v>40688</v>
      </c>
      <c r="C36" s="228"/>
      <c r="D36" s="229">
        <v>40694</v>
      </c>
      <c r="E36" s="186">
        <v>2205</v>
      </c>
      <c r="F36" s="188">
        <v>2625</v>
      </c>
      <c r="G36" s="188">
        <v>2411.7719858851201</v>
      </c>
      <c r="H36" s="233">
        <v>5230</v>
      </c>
      <c r="I36" s="186">
        <v>1785</v>
      </c>
      <c r="J36" s="188">
        <v>2415</v>
      </c>
      <c r="K36" s="188">
        <v>2057.9546654656156</v>
      </c>
      <c r="L36" s="233">
        <v>5446.4</v>
      </c>
      <c r="M36" s="186">
        <v>945</v>
      </c>
      <c r="N36" s="188">
        <v>1260</v>
      </c>
      <c r="O36" s="188">
        <v>1120.3802930737606</v>
      </c>
      <c r="P36" s="233">
        <v>4434.8</v>
      </c>
      <c r="Q36" s="186">
        <v>1995</v>
      </c>
      <c r="R36" s="188">
        <v>2520</v>
      </c>
      <c r="S36" s="188">
        <v>2205.7375118934356</v>
      </c>
      <c r="T36" s="233">
        <v>8992</v>
      </c>
      <c r="U36" s="186">
        <v>2289</v>
      </c>
      <c r="V36" s="188">
        <v>2635.5</v>
      </c>
      <c r="W36" s="188">
        <v>2421.9658151765589</v>
      </c>
      <c r="X36" s="233">
        <v>52906.7</v>
      </c>
    </row>
    <row r="37" spans="2:24" s="166" customFormat="1" ht="14.1" customHeight="1" x14ac:dyDescent="0.15">
      <c r="B37" s="227" t="s">
        <v>121</v>
      </c>
      <c r="C37" s="228"/>
      <c r="D37" s="229"/>
      <c r="E37" s="184"/>
      <c r="F37" s="185"/>
      <c r="G37" s="185"/>
      <c r="H37" s="187"/>
      <c r="I37" s="184"/>
      <c r="J37" s="185"/>
      <c r="K37" s="185"/>
      <c r="L37" s="187"/>
      <c r="M37" s="184"/>
      <c r="N37" s="185"/>
      <c r="O37" s="185"/>
      <c r="P37" s="187"/>
      <c r="Q37" s="184"/>
      <c r="R37" s="185"/>
      <c r="S37" s="185"/>
      <c r="T37" s="187"/>
      <c r="U37" s="184"/>
      <c r="V37" s="185"/>
      <c r="W37" s="185"/>
      <c r="X37" s="187"/>
    </row>
    <row r="38" spans="2:24" s="166" customFormat="1" ht="14.1" customHeight="1" x14ac:dyDescent="0.15">
      <c r="B38" s="234"/>
      <c r="C38" s="235"/>
      <c r="D38" s="236"/>
      <c r="E38" s="178"/>
      <c r="F38" s="191"/>
      <c r="G38" s="191"/>
      <c r="H38" s="190"/>
      <c r="I38" s="178"/>
      <c r="J38" s="191"/>
      <c r="K38" s="191"/>
      <c r="L38" s="190"/>
      <c r="M38" s="178"/>
      <c r="N38" s="191"/>
      <c r="O38" s="191"/>
      <c r="P38" s="190"/>
      <c r="Q38" s="178"/>
      <c r="R38" s="191"/>
      <c r="S38" s="191"/>
      <c r="T38" s="190"/>
      <c r="U38" s="178"/>
      <c r="V38" s="191"/>
      <c r="W38" s="191"/>
      <c r="X38" s="190"/>
    </row>
    <row r="42" spans="2:24" x14ac:dyDescent="0.15"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</row>
  </sheetData>
  <phoneticPr fontId="31"/>
  <conditionalFormatting sqref="B38">
    <cfRule type="cellIs" dxfId="1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5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16384" width="7.5" style="167"/>
  </cols>
  <sheetData>
    <row r="3" spans="2:22" x14ac:dyDescent="0.15">
      <c r="B3" s="167" t="s">
        <v>123</v>
      </c>
    </row>
    <row r="4" spans="2:22" ht="11.25" customHeight="1" x14ac:dyDescent="0.15">
      <c r="T4" s="168" t="s">
        <v>136</v>
      </c>
    </row>
    <row r="5" spans="2:22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66"/>
    </row>
    <row r="6" spans="2:22" ht="13.5" customHeight="1" x14ac:dyDescent="0.15">
      <c r="B6" s="200"/>
      <c r="C6" s="201" t="s">
        <v>85</v>
      </c>
      <c r="D6" s="202"/>
      <c r="E6" s="652" t="s">
        <v>137</v>
      </c>
      <c r="F6" s="653"/>
      <c r="G6" s="653"/>
      <c r="H6" s="654"/>
      <c r="I6" s="652" t="s">
        <v>138</v>
      </c>
      <c r="J6" s="653"/>
      <c r="K6" s="653"/>
      <c r="L6" s="654"/>
      <c r="M6" s="652" t="s">
        <v>139</v>
      </c>
      <c r="N6" s="653"/>
      <c r="O6" s="653"/>
      <c r="P6" s="654"/>
      <c r="Q6" s="652" t="s">
        <v>140</v>
      </c>
      <c r="R6" s="653"/>
      <c r="S6" s="653"/>
      <c r="T6" s="654"/>
    </row>
    <row r="7" spans="2:22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</row>
    <row r="8" spans="2:22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V8" s="166"/>
    </row>
    <row r="9" spans="2:22" ht="12.95" customHeight="1" x14ac:dyDescent="0.15">
      <c r="B9" s="169" t="s">
        <v>60</v>
      </c>
      <c r="C9" s="177">
        <v>18</v>
      </c>
      <c r="D9" s="183" t="s">
        <v>61</v>
      </c>
      <c r="E9" s="184">
        <v>4725</v>
      </c>
      <c r="F9" s="185">
        <v>6090</v>
      </c>
      <c r="G9" s="166">
        <v>5354</v>
      </c>
      <c r="H9" s="185">
        <v>81328</v>
      </c>
      <c r="I9" s="184">
        <v>6090</v>
      </c>
      <c r="J9" s="185">
        <v>7350</v>
      </c>
      <c r="K9" s="166">
        <v>6628</v>
      </c>
      <c r="L9" s="185">
        <v>168324</v>
      </c>
      <c r="M9" s="184">
        <v>2783</v>
      </c>
      <c r="N9" s="185">
        <v>3990</v>
      </c>
      <c r="O9" s="166">
        <v>3363</v>
      </c>
      <c r="P9" s="185">
        <v>114976</v>
      </c>
      <c r="Q9" s="184">
        <v>1628</v>
      </c>
      <c r="R9" s="185">
        <v>2835</v>
      </c>
      <c r="S9" s="166">
        <v>1907</v>
      </c>
      <c r="T9" s="185">
        <v>172085</v>
      </c>
      <c r="V9" s="166"/>
    </row>
    <row r="10" spans="2:22" ht="12.95" customHeight="1" x14ac:dyDescent="0.15">
      <c r="B10" s="184"/>
      <c r="C10" s="177">
        <v>19</v>
      </c>
      <c r="D10" s="187"/>
      <c r="E10" s="184">
        <v>4095</v>
      </c>
      <c r="F10" s="185">
        <v>5775</v>
      </c>
      <c r="G10" s="166">
        <v>5007</v>
      </c>
      <c r="H10" s="185">
        <v>86002</v>
      </c>
      <c r="I10" s="184">
        <v>5670</v>
      </c>
      <c r="J10" s="185">
        <v>7088</v>
      </c>
      <c r="K10" s="166">
        <v>6299</v>
      </c>
      <c r="L10" s="185">
        <v>205928</v>
      </c>
      <c r="M10" s="184">
        <v>3465</v>
      </c>
      <c r="N10" s="185">
        <v>3990</v>
      </c>
      <c r="O10" s="166">
        <v>3698</v>
      </c>
      <c r="P10" s="185">
        <v>75363</v>
      </c>
      <c r="Q10" s="184">
        <v>1365</v>
      </c>
      <c r="R10" s="185">
        <v>2048</v>
      </c>
      <c r="S10" s="166">
        <v>1865</v>
      </c>
      <c r="T10" s="185">
        <v>197567</v>
      </c>
      <c r="V10" s="166"/>
    </row>
    <row r="11" spans="2:22" ht="12.95" customHeight="1" x14ac:dyDescent="0.15">
      <c r="B11" s="184"/>
      <c r="C11" s="177">
        <v>20</v>
      </c>
      <c r="D11" s="187"/>
      <c r="E11" s="184">
        <v>3360</v>
      </c>
      <c r="F11" s="185">
        <v>5361</v>
      </c>
      <c r="G11" s="166">
        <v>4383</v>
      </c>
      <c r="H11" s="185">
        <v>121490</v>
      </c>
      <c r="I11" s="184">
        <v>5250</v>
      </c>
      <c r="J11" s="185">
        <v>6668</v>
      </c>
      <c r="K11" s="166">
        <v>5877</v>
      </c>
      <c r="L11" s="185">
        <v>248592</v>
      </c>
      <c r="M11" s="184">
        <v>2835</v>
      </c>
      <c r="N11" s="185">
        <v>3780</v>
      </c>
      <c r="O11" s="166">
        <v>3265</v>
      </c>
      <c r="P11" s="185">
        <v>60371</v>
      </c>
      <c r="Q11" s="184">
        <v>1523</v>
      </c>
      <c r="R11" s="185">
        <v>1995</v>
      </c>
      <c r="S11" s="166">
        <v>1895</v>
      </c>
      <c r="T11" s="185">
        <v>121013</v>
      </c>
      <c r="V11" s="166"/>
    </row>
    <row r="12" spans="2:22" ht="12.95" customHeight="1" x14ac:dyDescent="0.15">
      <c r="B12" s="184"/>
      <c r="C12" s="177">
        <v>21</v>
      </c>
      <c r="D12" s="187"/>
      <c r="E12" s="166">
        <v>2940</v>
      </c>
      <c r="F12" s="185">
        <v>4725</v>
      </c>
      <c r="G12" s="166">
        <v>3985</v>
      </c>
      <c r="H12" s="185">
        <v>187762</v>
      </c>
      <c r="I12" s="184">
        <v>4620</v>
      </c>
      <c r="J12" s="185">
        <v>6615</v>
      </c>
      <c r="K12" s="166">
        <v>5205</v>
      </c>
      <c r="L12" s="185">
        <v>337602</v>
      </c>
      <c r="M12" s="186" t="s">
        <v>141</v>
      </c>
      <c r="N12" s="188" t="s">
        <v>141</v>
      </c>
      <c r="O12" s="189" t="s">
        <v>141</v>
      </c>
      <c r="P12" s="188" t="s">
        <v>141</v>
      </c>
      <c r="Q12" s="186" t="s">
        <v>141</v>
      </c>
      <c r="R12" s="188" t="s">
        <v>141</v>
      </c>
      <c r="S12" s="189" t="s">
        <v>141</v>
      </c>
      <c r="T12" s="188" t="s">
        <v>141</v>
      </c>
      <c r="V12" s="166"/>
    </row>
    <row r="13" spans="2:22" ht="12.95" customHeight="1" x14ac:dyDescent="0.15">
      <c r="B13" s="178"/>
      <c r="C13" s="182">
        <v>22</v>
      </c>
      <c r="D13" s="190"/>
      <c r="E13" s="191">
        <v>3360</v>
      </c>
      <c r="F13" s="191">
        <v>4725</v>
      </c>
      <c r="G13" s="191">
        <v>3925</v>
      </c>
      <c r="H13" s="191">
        <v>187459</v>
      </c>
      <c r="I13" s="191">
        <v>4515</v>
      </c>
      <c r="J13" s="191">
        <v>5933</v>
      </c>
      <c r="K13" s="191">
        <v>5058</v>
      </c>
      <c r="L13" s="191">
        <v>346402</v>
      </c>
      <c r="M13" s="195" t="s">
        <v>141</v>
      </c>
      <c r="N13" s="195" t="s">
        <v>141</v>
      </c>
      <c r="O13" s="195" t="s">
        <v>141</v>
      </c>
      <c r="P13" s="195" t="s">
        <v>141</v>
      </c>
      <c r="Q13" s="195" t="s">
        <v>141</v>
      </c>
      <c r="R13" s="195" t="s">
        <v>141</v>
      </c>
      <c r="S13" s="195" t="s">
        <v>141</v>
      </c>
      <c r="T13" s="250" t="s">
        <v>141</v>
      </c>
      <c r="V13" s="166"/>
    </row>
    <row r="14" spans="2:22" ht="12.95" customHeight="1" x14ac:dyDescent="0.15">
      <c r="B14" s="184" t="s">
        <v>236</v>
      </c>
      <c r="C14" s="177">
        <v>5</v>
      </c>
      <c r="D14" s="187" t="s">
        <v>238</v>
      </c>
      <c r="E14" s="184">
        <v>3675</v>
      </c>
      <c r="F14" s="185">
        <v>3990</v>
      </c>
      <c r="G14" s="166">
        <v>3862</v>
      </c>
      <c r="H14" s="185">
        <v>14612</v>
      </c>
      <c r="I14" s="186">
        <v>4725</v>
      </c>
      <c r="J14" s="188">
        <v>5145</v>
      </c>
      <c r="K14" s="189">
        <v>4965</v>
      </c>
      <c r="L14" s="185">
        <v>24207</v>
      </c>
      <c r="M14" s="186" t="s">
        <v>141</v>
      </c>
      <c r="N14" s="188" t="s">
        <v>141</v>
      </c>
      <c r="O14" s="189" t="s">
        <v>141</v>
      </c>
      <c r="P14" s="188" t="s">
        <v>141</v>
      </c>
      <c r="Q14" s="186" t="s">
        <v>141</v>
      </c>
      <c r="R14" s="188" t="s">
        <v>141</v>
      </c>
      <c r="S14" s="189" t="s">
        <v>141</v>
      </c>
      <c r="T14" s="188" t="s">
        <v>141</v>
      </c>
      <c r="V14" s="166"/>
    </row>
    <row r="15" spans="2:22" ht="12.95" customHeight="1" x14ac:dyDescent="0.15">
      <c r="B15" s="184"/>
      <c r="C15" s="177">
        <v>6</v>
      </c>
      <c r="D15" s="187"/>
      <c r="E15" s="184">
        <v>3606</v>
      </c>
      <c r="F15" s="185">
        <v>3885</v>
      </c>
      <c r="G15" s="166">
        <v>3731</v>
      </c>
      <c r="H15" s="185">
        <v>17590</v>
      </c>
      <c r="I15" s="184">
        <v>4620</v>
      </c>
      <c r="J15" s="185">
        <v>5040</v>
      </c>
      <c r="K15" s="166">
        <v>4851</v>
      </c>
      <c r="L15" s="185">
        <v>30067</v>
      </c>
      <c r="M15" s="186" t="s">
        <v>141</v>
      </c>
      <c r="N15" s="188" t="s">
        <v>141</v>
      </c>
      <c r="O15" s="189" t="s">
        <v>141</v>
      </c>
      <c r="P15" s="188" t="s">
        <v>141</v>
      </c>
      <c r="Q15" s="186" t="s">
        <v>141</v>
      </c>
      <c r="R15" s="188" t="s">
        <v>141</v>
      </c>
      <c r="S15" s="189" t="s">
        <v>141</v>
      </c>
      <c r="T15" s="188" t="s">
        <v>141</v>
      </c>
      <c r="V15" s="166"/>
    </row>
    <row r="16" spans="2:22" ht="12.95" customHeight="1" x14ac:dyDescent="0.15">
      <c r="B16" s="184"/>
      <c r="C16" s="177">
        <v>7</v>
      </c>
      <c r="D16" s="187"/>
      <c r="E16" s="184">
        <v>3360</v>
      </c>
      <c r="F16" s="185">
        <v>3518</v>
      </c>
      <c r="G16" s="166">
        <v>3417</v>
      </c>
      <c r="H16" s="185">
        <v>13422</v>
      </c>
      <c r="I16" s="186">
        <v>4515</v>
      </c>
      <c r="J16" s="188">
        <v>4623</v>
      </c>
      <c r="K16" s="189">
        <v>4568</v>
      </c>
      <c r="L16" s="185">
        <v>25489</v>
      </c>
      <c r="M16" s="186" t="s">
        <v>141</v>
      </c>
      <c r="N16" s="188" t="s">
        <v>141</v>
      </c>
      <c r="O16" s="189" t="s">
        <v>141</v>
      </c>
      <c r="P16" s="188" t="s">
        <v>141</v>
      </c>
      <c r="Q16" s="186" t="s">
        <v>141</v>
      </c>
      <c r="R16" s="188" t="s">
        <v>141</v>
      </c>
      <c r="S16" s="189" t="s">
        <v>141</v>
      </c>
      <c r="T16" s="188" t="s">
        <v>141</v>
      </c>
      <c r="V16" s="166"/>
    </row>
    <row r="17" spans="2:22" ht="12.95" customHeight="1" x14ac:dyDescent="0.15">
      <c r="B17" s="184"/>
      <c r="C17" s="177">
        <v>8</v>
      </c>
      <c r="D17" s="187"/>
      <c r="E17" s="184">
        <v>3465</v>
      </c>
      <c r="F17" s="185">
        <v>3570</v>
      </c>
      <c r="G17" s="166">
        <v>3508</v>
      </c>
      <c r="H17" s="185">
        <v>12163</v>
      </c>
      <c r="I17" s="186">
        <v>4620</v>
      </c>
      <c r="J17" s="188">
        <v>4830</v>
      </c>
      <c r="K17" s="189">
        <v>4736</v>
      </c>
      <c r="L17" s="185">
        <v>24013</v>
      </c>
      <c r="M17" s="186" t="s">
        <v>141</v>
      </c>
      <c r="N17" s="188" t="s">
        <v>141</v>
      </c>
      <c r="O17" s="189" t="s">
        <v>141</v>
      </c>
      <c r="P17" s="188" t="s">
        <v>141</v>
      </c>
      <c r="Q17" s="186" t="s">
        <v>141</v>
      </c>
      <c r="R17" s="188" t="s">
        <v>141</v>
      </c>
      <c r="S17" s="189" t="s">
        <v>141</v>
      </c>
      <c r="T17" s="188" t="s">
        <v>141</v>
      </c>
      <c r="U17" s="168"/>
      <c r="V17" s="166"/>
    </row>
    <row r="18" spans="2:22" ht="12.95" customHeight="1" x14ac:dyDescent="0.15">
      <c r="B18" s="184"/>
      <c r="C18" s="177">
        <v>9</v>
      </c>
      <c r="D18" s="187"/>
      <c r="E18" s="184">
        <v>3465</v>
      </c>
      <c r="F18" s="185">
        <v>3581</v>
      </c>
      <c r="G18" s="166">
        <v>3509</v>
      </c>
      <c r="H18" s="185">
        <v>17441</v>
      </c>
      <c r="I18" s="186">
        <v>4620</v>
      </c>
      <c r="J18" s="188">
        <v>4883</v>
      </c>
      <c r="K18" s="189">
        <v>4776</v>
      </c>
      <c r="L18" s="185">
        <v>25600</v>
      </c>
      <c r="M18" s="186" t="s">
        <v>141</v>
      </c>
      <c r="N18" s="188" t="s">
        <v>141</v>
      </c>
      <c r="O18" s="233" t="s">
        <v>141</v>
      </c>
      <c r="P18" s="188" t="s">
        <v>141</v>
      </c>
      <c r="Q18" s="186" t="s">
        <v>141</v>
      </c>
      <c r="R18" s="188" t="s">
        <v>141</v>
      </c>
      <c r="S18" s="189" t="s">
        <v>141</v>
      </c>
      <c r="T18" s="188" t="s">
        <v>141</v>
      </c>
    </row>
    <row r="19" spans="2:22" ht="12.95" customHeight="1" x14ac:dyDescent="0.15">
      <c r="B19" s="184"/>
      <c r="C19" s="177">
        <v>10</v>
      </c>
      <c r="D19" s="187"/>
      <c r="E19" s="185">
        <v>3360</v>
      </c>
      <c r="F19" s="185">
        <v>3780</v>
      </c>
      <c r="G19" s="185">
        <v>3561.1551916290018</v>
      </c>
      <c r="H19" s="185">
        <v>13842.5</v>
      </c>
      <c r="I19" s="188">
        <v>4620</v>
      </c>
      <c r="J19" s="188">
        <v>5040</v>
      </c>
      <c r="K19" s="188">
        <v>4848.0410601781441</v>
      </c>
      <c r="L19" s="185">
        <v>21793.200000000001</v>
      </c>
      <c r="M19" s="249">
        <v>0</v>
      </c>
      <c r="N19" s="249">
        <v>0</v>
      </c>
      <c r="O19" s="249">
        <v>0</v>
      </c>
      <c r="P19" s="249">
        <v>0</v>
      </c>
      <c r="Q19" s="249">
        <v>0</v>
      </c>
      <c r="R19" s="249">
        <v>0</v>
      </c>
      <c r="S19" s="249">
        <v>0</v>
      </c>
      <c r="T19" s="249">
        <v>0</v>
      </c>
    </row>
    <row r="20" spans="2:22" ht="12.95" customHeight="1" x14ac:dyDescent="0.15">
      <c r="B20" s="184"/>
      <c r="C20" s="177">
        <v>11</v>
      </c>
      <c r="D20" s="187"/>
      <c r="E20" s="185">
        <v>3675</v>
      </c>
      <c r="F20" s="185">
        <v>4200</v>
      </c>
      <c r="G20" s="185">
        <v>3947.8986717389898</v>
      </c>
      <c r="H20" s="185">
        <v>16884.5</v>
      </c>
      <c r="I20" s="188">
        <v>4725</v>
      </c>
      <c r="J20" s="188">
        <v>5775</v>
      </c>
      <c r="K20" s="188">
        <v>5228.7874947492264</v>
      </c>
      <c r="L20" s="185">
        <v>30839.5</v>
      </c>
      <c r="M20" s="249">
        <v>0</v>
      </c>
      <c r="N20" s="249">
        <v>0</v>
      </c>
      <c r="O20" s="249">
        <v>0</v>
      </c>
      <c r="P20" s="249">
        <v>0</v>
      </c>
      <c r="Q20" s="249">
        <v>0</v>
      </c>
      <c r="R20" s="249">
        <v>0</v>
      </c>
      <c r="S20" s="249">
        <v>0</v>
      </c>
      <c r="T20" s="251">
        <v>0</v>
      </c>
    </row>
    <row r="21" spans="2:22" ht="12.95" customHeight="1" x14ac:dyDescent="0.15">
      <c r="B21" s="184"/>
      <c r="C21" s="177">
        <v>12</v>
      </c>
      <c r="D21" s="187"/>
      <c r="E21" s="185">
        <v>3675</v>
      </c>
      <c r="F21" s="185">
        <v>4725</v>
      </c>
      <c r="G21" s="185">
        <v>4228.4982216708013</v>
      </c>
      <c r="H21" s="185">
        <v>15846</v>
      </c>
      <c r="I21" s="188">
        <v>4830</v>
      </c>
      <c r="J21" s="188">
        <v>5932.5</v>
      </c>
      <c r="K21" s="188">
        <v>5337.0072983196724</v>
      </c>
      <c r="L21" s="185">
        <v>32479.8</v>
      </c>
      <c r="M21" s="249">
        <v>0</v>
      </c>
      <c r="N21" s="249">
        <v>0</v>
      </c>
      <c r="O21" s="249">
        <v>0</v>
      </c>
      <c r="P21" s="249">
        <v>0</v>
      </c>
      <c r="Q21" s="249">
        <v>0</v>
      </c>
      <c r="R21" s="249">
        <v>0</v>
      </c>
      <c r="S21" s="249">
        <v>0</v>
      </c>
      <c r="T21" s="249">
        <v>0</v>
      </c>
    </row>
    <row r="22" spans="2:22" ht="12.95" customHeight="1" x14ac:dyDescent="0.15">
      <c r="B22" s="184" t="s">
        <v>240</v>
      </c>
      <c r="C22" s="177">
        <v>1</v>
      </c>
      <c r="D22" s="187" t="s">
        <v>238</v>
      </c>
      <c r="E22" s="185">
        <v>3570</v>
      </c>
      <c r="F22" s="185">
        <v>4410</v>
      </c>
      <c r="G22" s="185">
        <v>3998.1794650560842</v>
      </c>
      <c r="H22" s="187">
        <v>12278.9</v>
      </c>
      <c r="I22" s="188">
        <v>4515</v>
      </c>
      <c r="J22" s="188">
        <v>5687.85</v>
      </c>
      <c r="K22" s="188">
        <v>5027.3750750268382</v>
      </c>
      <c r="L22" s="185">
        <v>19030.599999999999</v>
      </c>
      <c r="M22" s="249">
        <v>0</v>
      </c>
      <c r="N22" s="251">
        <v>0</v>
      </c>
      <c r="O22" s="249">
        <v>0</v>
      </c>
      <c r="P22" s="249">
        <v>0</v>
      </c>
      <c r="Q22" s="249">
        <v>0</v>
      </c>
      <c r="R22" s="249">
        <v>0</v>
      </c>
      <c r="S22" s="249">
        <v>0</v>
      </c>
      <c r="T22" s="251">
        <v>0</v>
      </c>
    </row>
    <row r="23" spans="2:22" ht="12.95" customHeight="1" x14ac:dyDescent="0.15">
      <c r="B23" s="184"/>
      <c r="C23" s="177">
        <v>2</v>
      </c>
      <c r="D23" s="187"/>
      <c r="E23" s="185">
        <v>3465</v>
      </c>
      <c r="F23" s="185">
        <v>4410</v>
      </c>
      <c r="G23" s="185">
        <v>3968.6805744932281</v>
      </c>
      <c r="H23" s="185">
        <v>7611</v>
      </c>
      <c r="I23" s="188">
        <v>4515</v>
      </c>
      <c r="J23" s="188">
        <v>5775</v>
      </c>
      <c r="K23" s="188">
        <v>5013.8505245050055</v>
      </c>
      <c r="L23" s="185">
        <v>14344.6</v>
      </c>
      <c r="M23" s="249">
        <v>0</v>
      </c>
      <c r="N23" s="249">
        <v>0</v>
      </c>
      <c r="O23" s="249">
        <v>0</v>
      </c>
      <c r="P23" s="249">
        <v>0</v>
      </c>
      <c r="Q23" s="249">
        <v>0</v>
      </c>
      <c r="R23" s="249">
        <v>0</v>
      </c>
      <c r="S23" s="249">
        <v>0</v>
      </c>
      <c r="T23" s="249">
        <v>0</v>
      </c>
      <c r="U23" s="166"/>
    </row>
    <row r="24" spans="2:22" ht="12.95" customHeight="1" x14ac:dyDescent="0.15">
      <c r="B24" s="184"/>
      <c r="C24" s="177">
        <v>3</v>
      </c>
      <c r="D24" s="187"/>
      <c r="E24" s="185">
        <v>3675</v>
      </c>
      <c r="F24" s="185">
        <v>4410</v>
      </c>
      <c r="G24" s="185">
        <v>3998.3792560863667</v>
      </c>
      <c r="H24" s="185">
        <v>7430.8</v>
      </c>
      <c r="I24" s="188">
        <v>4515</v>
      </c>
      <c r="J24" s="188">
        <v>5775</v>
      </c>
      <c r="K24" s="188">
        <v>5035.2762876508741</v>
      </c>
      <c r="L24" s="185">
        <v>16219.4</v>
      </c>
      <c r="M24" s="249">
        <v>0</v>
      </c>
      <c r="N24" s="249">
        <v>0</v>
      </c>
      <c r="O24" s="249">
        <v>0</v>
      </c>
      <c r="P24" s="249">
        <v>0</v>
      </c>
      <c r="Q24" s="249">
        <v>0</v>
      </c>
      <c r="R24" s="249">
        <v>0</v>
      </c>
      <c r="S24" s="249">
        <v>0</v>
      </c>
      <c r="T24" s="251">
        <v>0</v>
      </c>
      <c r="U24" s="166"/>
    </row>
    <row r="25" spans="2:22" ht="12.95" customHeight="1" x14ac:dyDescent="0.15">
      <c r="B25" s="184"/>
      <c r="C25" s="177">
        <v>4</v>
      </c>
      <c r="D25" s="187"/>
      <c r="E25" s="185">
        <v>3570</v>
      </c>
      <c r="F25" s="185">
        <v>4410</v>
      </c>
      <c r="G25" s="185">
        <v>3954.2324467679155</v>
      </c>
      <c r="H25" s="185">
        <v>6267</v>
      </c>
      <c r="I25" s="188">
        <v>4515</v>
      </c>
      <c r="J25" s="188">
        <v>5670</v>
      </c>
      <c r="K25" s="188">
        <v>4955.3631602253763</v>
      </c>
      <c r="L25" s="185">
        <v>13245.7</v>
      </c>
      <c r="M25" s="249">
        <v>0</v>
      </c>
      <c r="N25" s="249">
        <v>0</v>
      </c>
      <c r="O25" s="249">
        <v>0</v>
      </c>
      <c r="P25" s="249">
        <v>0</v>
      </c>
      <c r="Q25" s="249">
        <v>0</v>
      </c>
      <c r="R25" s="249">
        <v>0</v>
      </c>
      <c r="S25" s="249">
        <v>0</v>
      </c>
      <c r="T25" s="249">
        <v>0</v>
      </c>
      <c r="U25" s="166"/>
    </row>
    <row r="26" spans="2:22" ht="12.95" customHeight="1" x14ac:dyDescent="0.15">
      <c r="B26" s="178"/>
      <c r="C26" s="182">
        <v>5</v>
      </c>
      <c r="D26" s="190"/>
      <c r="E26" s="191">
        <v>3360</v>
      </c>
      <c r="F26" s="191">
        <v>4200</v>
      </c>
      <c r="G26" s="191">
        <v>3822.2981486105659</v>
      </c>
      <c r="H26" s="191">
        <v>7221.6</v>
      </c>
      <c r="I26" s="195">
        <v>4515</v>
      </c>
      <c r="J26" s="195">
        <v>5565</v>
      </c>
      <c r="K26" s="195">
        <v>5005.6342951907145</v>
      </c>
      <c r="L26" s="191">
        <v>15224.6</v>
      </c>
      <c r="M26" s="252">
        <v>0</v>
      </c>
      <c r="N26" s="252">
        <v>0</v>
      </c>
      <c r="O26" s="252">
        <v>0</v>
      </c>
      <c r="P26" s="252">
        <v>0</v>
      </c>
      <c r="Q26" s="252">
        <v>0</v>
      </c>
      <c r="R26" s="252">
        <v>0</v>
      </c>
      <c r="S26" s="252">
        <v>0</v>
      </c>
      <c r="T26" s="260">
        <v>0</v>
      </c>
      <c r="U26" s="166"/>
    </row>
    <row r="45" ht="12.75" customHeight="1" x14ac:dyDescent="0.15"/>
  </sheetData>
  <mergeCells count="4">
    <mergeCell ref="E6:H6"/>
    <mergeCell ref="I6:L6"/>
    <mergeCell ref="M6:P6"/>
    <mergeCell ref="Q6:T6"/>
  </mergeCells>
  <phoneticPr fontId="31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625" style="197" customWidth="1"/>
    <col min="3" max="3" width="2.5" style="197" customWidth="1"/>
    <col min="4" max="4" width="5.375" style="197" customWidth="1"/>
    <col min="5" max="7" width="5.875" style="197" customWidth="1"/>
    <col min="8" max="8" width="7.75" style="197" customWidth="1"/>
    <col min="9" max="11" width="5.875" style="197" customWidth="1"/>
    <col min="12" max="12" width="7.625" style="197" customWidth="1"/>
    <col min="13" max="15" width="5.875" style="197" customWidth="1"/>
    <col min="16" max="16" width="7.625" style="197" customWidth="1"/>
    <col min="17" max="19" width="5.875" style="197" customWidth="1"/>
    <col min="20" max="20" width="7.125" style="197" customWidth="1"/>
    <col min="21" max="23" width="5.875" style="197" customWidth="1"/>
    <col min="24" max="24" width="7.75" style="197" customWidth="1"/>
    <col min="25" max="16384" width="7.5" style="197"/>
  </cols>
  <sheetData>
    <row r="3" spans="2:26" x14ac:dyDescent="0.15">
      <c r="B3" s="197" t="s">
        <v>142</v>
      </c>
    </row>
    <row r="4" spans="2:26" x14ac:dyDescent="0.15">
      <c r="X4" s="198" t="s">
        <v>84</v>
      </c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26" x14ac:dyDescent="0.15">
      <c r="B6" s="253"/>
      <c r="C6" s="201" t="s">
        <v>85</v>
      </c>
      <c r="D6" s="202"/>
      <c r="E6" s="222" t="s">
        <v>112</v>
      </c>
      <c r="F6" s="223"/>
      <c r="G6" s="223"/>
      <c r="H6" s="224"/>
      <c r="I6" s="222" t="s">
        <v>113</v>
      </c>
      <c r="J6" s="223"/>
      <c r="K6" s="223"/>
      <c r="L6" s="224"/>
      <c r="M6" s="222" t="s">
        <v>114</v>
      </c>
      <c r="N6" s="223"/>
      <c r="O6" s="223"/>
      <c r="P6" s="224"/>
      <c r="Q6" s="222" t="s">
        <v>116</v>
      </c>
      <c r="R6" s="223"/>
      <c r="S6" s="223"/>
      <c r="T6" s="224"/>
      <c r="U6" s="238" t="s">
        <v>124</v>
      </c>
      <c r="V6" s="239"/>
      <c r="W6" s="239"/>
      <c r="X6" s="240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 t="s">
        <v>60</v>
      </c>
      <c r="C9" s="208">
        <v>19</v>
      </c>
      <c r="D9" s="254" t="s">
        <v>61</v>
      </c>
      <c r="E9" s="217">
        <v>1324</v>
      </c>
      <c r="F9" s="218">
        <v>2419</v>
      </c>
      <c r="G9" s="192">
        <v>1832</v>
      </c>
      <c r="H9" s="218">
        <v>626386</v>
      </c>
      <c r="I9" s="217">
        <v>945</v>
      </c>
      <c r="J9" s="218">
        <v>1523</v>
      </c>
      <c r="K9" s="192">
        <v>1204</v>
      </c>
      <c r="L9" s="218">
        <v>660231</v>
      </c>
      <c r="M9" s="217">
        <v>735</v>
      </c>
      <c r="N9" s="218">
        <v>1372</v>
      </c>
      <c r="O9" s="192">
        <v>1110</v>
      </c>
      <c r="P9" s="218">
        <v>182771</v>
      </c>
      <c r="Q9" s="217">
        <v>3780</v>
      </c>
      <c r="R9" s="218">
        <v>4620</v>
      </c>
      <c r="S9" s="192">
        <v>4134</v>
      </c>
      <c r="T9" s="218">
        <v>210030</v>
      </c>
      <c r="U9" s="217">
        <v>2520</v>
      </c>
      <c r="V9" s="218">
        <v>3360</v>
      </c>
      <c r="W9" s="192">
        <v>2947</v>
      </c>
      <c r="X9" s="218">
        <v>279917</v>
      </c>
      <c r="Z9" s="192"/>
    </row>
    <row r="10" spans="2:26" ht="14.1" customHeight="1" x14ac:dyDescent="0.15">
      <c r="B10" s="217"/>
      <c r="C10" s="208">
        <v>20</v>
      </c>
      <c r="D10" s="192"/>
      <c r="E10" s="217">
        <v>1050</v>
      </c>
      <c r="F10" s="218">
        <v>2310</v>
      </c>
      <c r="G10" s="192">
        <v>1696</v>
      </c>
      <c r="H10" s="218">
        <v>877513</v>
      </c>
      <c r="I10" s="217">
        <v>945</v>
      </c>
      <c r="J10" s="218">
        <v>1470</v>
      </c>
      <c r="K10" s="192">
        <v>1184</v>
      </c>
      <c r="L10" s="218">
        <v>711878</v>
      </c>
      <c r="M10" s="217">
        <v>735</v>
      </c>
      <c r="N10" s="218">
        <v>1323</v>
      </c>
      <c r="O10" s="192">
        <v>1040</v>
      </c>
      <c r="P10" s="218">
        <v>160865</v>
      </c>
      <c r="Q10" s="217">
        <v>3360</v>
      </c>
      <c r="R10" s="218">
        <v>4410</v>
      </c>
      <c r="S10" s="192">
        <v>3881</v>
      </c>
      <c r="T10" s="218">
        <v>221248</v>
      </c>
      <c r="U10" s="217">
        <v>2100</v>
      </c>
      <c r="V10" s="218">
        <v>3101</v>
      </c>
      <c r="W10" s="192">
        <v>2576</v>
      </c>
      <c r="X10" s="218">
        <v>333597</v>
      </c>
      <c r="Z10" s="192"/>
    </row>
    <row r="11" spans="2:26" ht="14.1" customHeight="1" x14ac:dyDescent="0.15">
      <c r="B11" s="217"/>
      <c r="C11" s="208">
        <v>21</v>
      </c>
      <c r="D11" s="192"/>
      <c r="E11" s="217">
        <v>1208</v>
      </c>
      <c r="F11" s="218">
        <v>2310</v>
      </c>
      <c r="G11" s="192">
        <v>1587</v>
      </c>
      <c r="H11" s="218">
        <v>978151</v>
      </c>
      <c r="I11" s="217">
        <v>945</v>
      </c>
      <c r="J11" s="218">
        <v>1365</v>
      </c>
      <c r="K11" s="192">
        <v>1151</v>
      </c>
      <c r="L11" s="218">
        <v>651889</v>
      </c>
      <c r="M11" s="217">
        <v>735</v>
      </c>
      <c r="N11" s="218">
        <v>1161</v>
      </c>
      <c r="O11" s="192">
        <v>929</v>
      </c>
      <c r="P11" s="218">
        <v>148081</v>
      </c>
      <c r="Q11" s="217">
        <v>2835</v>
      </c>
      <c r="R11" s="218">
        <v>4095</v>
      </c>
      <c r="S11" s="192">
        <v>3479</v>
      </c>
      <c r="T11" s="218">
        <v>226768</v>
      </c>
      <c r="U11" s="217">
        <v>2100</v>
      </c>
      <c r="V11" s="218">
        <v>2940</v>
      </c>
      <c r="W11" s="192">
        <v>2503</v>
      </c>
      <c r="X11" s="218">
        <v>480393</v>
      </c>
      <c r="Z11" s="192"/>
    </row>
    <row r="12" spans="2:26" ht="14.1" customHeight="1" x14ac:dyDescent="0.15">
      <c r="B12" s="212"/>
      <c r="C12" s="215">
        <v>22</v>
      </c>
      <c r="D12" s="221"/>
      <c r="E12" s="220">
        <v>1103</v>
      </c>
      <c r="F12" s="220">
        <v>2205</v>
      </c>
      <c r="G12" s="220">
        <v>1549</v>
      </c>
      <c r="H12" s="220">
        <v>734977</v>
      </c>
      <c r="I12" s="220">
        <v>945</v>
      </c>
      <c r="J12" s="220">
        <v>1365</v>
      </c>
      <c r="K12" s="220">
        <v>1103</v>
      </c>
      <c r="L12" s="220">
        <v>404800</v>
      </c>
      <c r="M12" s="220">
        <v>704</v>
      </c>
      <c r="N12" s="220">
        <v>1203</v>
      </c>
      <c r="O12" s="220">
        <v>975</v>
      </c>
      <c r="P12" s="220">
        <v>83396</v>
      </c>
      <c r="Q12" s="220">
        <v>2730</v>
      </c>
      <c r="R12" s="220">
        <v>4043</v>
      </c>
      <c r="S12" s="220">
        <v>3474</v>
      </c>
      <c r="T12" s="220">
        <v>193855</v>
      </c>
      <c r="U12" s="220">
        <v>2200</v>
      </c>
      <c r="V12" s="220">
        <v>3045</v>
      </c>
      <c r="W12" s="220">
        <v>2531</v>
      </c>
      <c r="X12" s="221">
        <v>362364</v>
      </c>
      <c r="Z12" s="192"/>
    </row>
    <row r="13" spans="2:26" ht="14.1" customHeight="1" x14ac:dyDescent="0.15">
      <c r="B13" s="184" t="s">
        <v>236</v>
      </c>
      <c r="C13" s="177">
        <v>5</v>
      </c>
      <c r="D13" s="187" t="s">
        <v>238</v>
      </c>
      <c r="E13" s="217">
        <v>1239</v>
      </c>
      <c r="F13" s="218">
        <v>1651</v>
      </c>
      <c r="G13" s="192">
        <v>1431</v>
      </c>
      <c r="H13" s="218">
        <v>65165</v>
      </c>
      <c r="I13" s="217">
        <v>945</v>
      </c>
      <c r="J13" s="218">
        <v>1313</v>
      </c>
      <c r="K13" s="192">
        <v>1059</v>
      </c>
      <c r="L13" s="218">
        <v>43798</v>
      </c>
      <c r="M13" s="217">
        <v>946</v>
      </c>
      <c r="N13" s="218">
        <v>1178</v>
      </c>
      <c r="O13" s="192">
        <v>1016</v>
      </c>
      <c r="P13" s="218">
        <v>7410</v>
      </c>
      <c r="Q13" s="217">
        <v>3150</v>
      </c>
      <c r="R13" s="218">
        <v>3990</v>
      </c>
      <c r="S13" s="192">
        <v>3462</v>
      </c>
      <c r="T13" s="218">
        <v>18618</v>
      </c>
      <c r="U13" s="217">
        <v>2205</v>
      </c>
      <c r="V13" s="218">
        <v>3045</v>
      </c>
      <c r="W13" s="192">
        <v>2553</v>
      </c>
      <c r="X13" s="218">
        <v>33936</v>
      </c>
      <c r="Z13" s="192"/>
    </row>
    <row r="14" spans="2:26" ht="14.1" customHeight="1" x14ac:dyDescent="0.15">
      <c r="B14" s="184"/>
      <c r="C14" s="177">
        <v>6</v>
      </c>
      <c r="D14" s="187"/>
      <c r="E14" s="217">
        <v>1145</v>
      </c>
      <c r="F14" s="218">
        <v>1628</v>
      </c>
      <c r="G14" s="192">
        <v>1371</v>
      </c>
      <c r="H14" s="218">
        <v>50336</v>
      </c>
      <c r="I14" s="217">
        <v>977</v>
      </c>
      <c r="J14" s="218">
        <v>1313</v>
      </c>
      <c r="K14" s="192">
        <v>1091</v>
      </c>
      <c r="L14" s="218">
        <v>38324</v>
      </c>
      <c r="M14" s="217">
        <v>859</v>
      </c>
      <c r="N14" s="218">
        <v>1087</v>
      </c>
      <c r="O14" s="192">
        <v>974</v>
      </c>
      <c r="P14" s="218">
        <v>6520</v>
      </c>
      <c r="Q14" s="217">
        <v>3150</v>
      </c>
      <c r="R14" s="218">
        <v>4043</v>
      </c>
      <c r="S14" s="192">
        <v>3471</v>
      </c>
      <c r="T14" s="218">
        <v>18425</v>
      </c>
      <c r="U14" s="217">
        <v>2310</v>
      </c>
      <c r="V14" s="218">
        <v>2940</v>
      </c>
      <c r="W14" s="192">
        <v>2604</v>
      </c>
      <c r="X14" s="218">
        <v>41385</v>
      </c>
      <c r="Z14" s="192"/>
    </row>
    <row r="15" spans="2:26" ht="14.1" customHeight="1" x14ac:dyDescent="0.15">
      <c r="B15" s="184"/>
      <c r="C15" s="177">
        <v>7</v>
      </c>
      <c r="D15" s="187"/>
      <c r="E15" s="217">
        <v>1145</v>
      </c>
      <c r="F15" s="218">
        <v>1491</v>
      </c>
      <c r="G15" s="192">
        <v>1329</v>
      </c>
      <c r="H15" s="218">
        <v>37186</v>
      </c>
      <c r="I15" s="217">
        <v>945</v>
      </c>
      <c r="J15" s="218">
        <v>1216</v>
      </c>
      <c r="K15" s="192">
        <v>1066</v>
      </c>
      <c r="L15" s="218">
        <v>18345</v>
      </c>
      <c r="M15" s="217">
        <v>928</v>
      </c>
      <c r="N15" s="218">
        <v>1155</v>
      </c>
      <c r="O15" s="192">
        <v>1009</v>
      </c>
      <c r="P15" s="218">
        <v>4998</v>
      </c>
      <c r="Q15" s="217">
        <v>3150</v>
      </c>
      <c r="R15" s="218">
        <v>3990</v>
      </c>
      <c r="S15" s="192">
        <v>3468</v>
      </c>
      <c r="T15" s="218">
        <v>12621</v>
      </c>
      <c r="U15" s="217">
        <v>2310</v>
      </c>
      <c r="V15" s="218">
        <v>2940</v>
      </c>
      <c r="W15" s="192">
        <v>2525</v>
      </c>
      <c r="X15" s="218">
        <v>19080</v>
      </c>
      <c r="Z15" s="192"/>
    </row>
    <row r="16" spans="2:26" ht="14.1" customHeight="1" x14ac:dyDescent="0.15">
      <c r="B16" s="184"/>
      <c r="C16" s="177">
        <v>8</v>
      </c>
      <c r="D16" s="187"/>
      <c r="E16" s="217">
        <v>1155</v>
      </c>
      <c r="F16" s="218">
        <v>1550</v>
      </c>
      <c r="G16" s="192">
        <v>1368</v>
      </c>
      <c r="H16" s="218">
        <v>50980</v>
      </c>
      <c r="I16" s="217">
        <v>956</v>
      </c>
      <c r="J16" s="218">
        <v>1250</v>
      </c>
      <c r="K16" s="192">
        <v>1074</v>
      </c>
      <c r="L16" s="218">
        <v>30507</v>
      </c>
      <c r="M16" s="217">
        <v>840</v>
      </c>
      <c r="N16" s="218">
        <v>1050</v>
      </c>
      <c r="O16" s="192">
        <v>992</v>
      </c>
      <c r="P16" s="218">
        <v>8262</v>
      </c>
      <c r="Q16" s="217">
        <v>3150</v>
      </c>
      <c r="R16" s="218">
        <v>4043</v>
      </c>
      <c r="S16" s="192">
        <v>3562</v>
      </c>
      <c r="T16" s="218">
        <v>12950</v>
      </c>
      <c r="U16" s="217">
        <v>2310</v>
      </c>
      <c r="V16" s="218">
        <v>2940</v>
      </c>
      <c r="W16" s="192">
        <v>2518</v>
      </c>
      <c r="X16" s="218">
        <v>26691</v>
      </c>
      <c r="Z16" s="192"/>
    </row>
    <row r="17" spans="2:26" ht="14.1" customHeight="1" x14ac:dyDescent="0.15">
      <c r="B17" s="184"/>
      <c r="C17" s="177">
        <v>9</v>
      </c>
      <c r="D17" s="166"/>
      <c r="E17" s="217">
        <v>1102.5</v>
      </c>
      <c r="F17" s="217">
        <v>1746.15</v>
      </c>
      <c r="G17" s="217">
        <v>1414.7800035417035</v>
      </c>
      <c r="H17" s="217">
        <v>46304.3</v>
      </c>
      <c r="I17" s="217">
        <v>961.8</v>
      </c>
      <c r="J17" s="217">
        <v>1312.5</v>
      </c>
      <c r="K17" s="217">
        <v>1118.1187648840864</v>
      </c>
      <c r="L17" s="217">
        <v>21516.799999999999</v>
      </c>
      <c r="M17" s="217">
        <v>735</v>
      </c>
      <c r="N17" s="217">
        <v>1050</v>
      </c>
      <c r="O17" s="217">
        <v>952.73870243802912</v>
      </c>
      <c r="P17" s="217">
        <v>4221.5</v>
      </c>
      <c r="Q17" s="217">
        <v>3045</v>
      </c>
      <c r="R17" s="217">
        <v>3990.105</v>
      </c>
      <c r="S17" s="217">
        <v>3459.3287917352895</v>
      </c>
      <c r="T17" s="217">
        <v>13428.5</v>
      </c>
      <c r="U17" s="218">
        <v>2310</v>
      </c>
      <c r="V17" s="218">
        <v>2940</v>
      </c>
      <c r="W17" s="218">
        <v>2516.4080429656797</v>
      </c>
      <c r="X17" s="218">
        <v>20957.599999999999</v>
      </c>
      <c r="Z17" s="192"/>
    </row>
    <row r="18" spans="2:26" ht="14.1" customHeight="1" x14ac:dyDescent="0.15">
      <c r="B18" s="184"/>
      <c r="C18" s="177">
        <v>10</v>
      </c>
      <c r="D18" s="187"/>
      <c r="E18" s="217">
        <v>1102.5</v>
      </c>
      <c r="F18" s="218">
        <v>1890</v>
      </c>
      <c r="G18" s="192">
        <v>1496.2007887288109</v>
      </c>
      <c r="H18" s="218">
        <v>67013.899999999994</v>
      </c>
      <c r="I18" s="217">
        <v>997.5</v>
      </c>
      <c r="J18" s="218">
        <v>1365</v>
      </c>
      <c r="K18" s="192">
        <v>1175.5308415619647</v>
      </c>
      <c r="L18" s="218">
        <v>24440.9</v>
      </c>
      <c r="M18" s="217">
        <v>840</v>
      </c>
      <c r="N18" s="218">
        <v>1155</v>
      </c>
      <c r="O18" s="192">
        <v>937.62592366877436</v>
      </c>
      <c r="P18" s="218">
        <v>7444.4</v>
      </c>
      <c r="Q18" s="217">
        <v>3150</v>
      </c>
      <c r="R18" s="218">
        <v>4042.5</v>
      </c>
      <c r="S18" s="192">
        <v>3593.0194857269612</v>
      </c>
      <c r="T18" s="218">
        <v>15740</v>
      </c>
      <c r="U18" s="217">
        <v>2200.0650000000005</v>
      </c>
      <c r="V18" s="218">
        <v>2940</v>
      </c>
      <c r="W18" s="192">
        <v>2588.1941986817887</v>
      </c>
      <c r="X18" s="218">
        <v>21925.4</v>
      </c>
      <c r="Z18" s="192"/>
    </row>
    <row r="19" spans="2:26" ht="14.1" customHeight="1" x14ac:dyDescent="0.15">
      <c r="B19" s="184"/>
      <c r="C19" s="177">
        <v>11</v>
      </c>
      <c r="D19" s="187"/>
      <c r="E19" s="218">
        <v>1375.71</v>
      </c>
      <c r="F19" s="218">
        <v>2100</v>
      </c>
      <c r="G19" s="218">
        <v>1708.9486109520201</v>
      </c>
      <c r="H19" s="218">
        <v>78887.000000000015</v>
      </c>
      <c r="I19" s="218">
        <v>945</v>
      </c>
      <c r="J19" s="218">
        <v>1365</v>
      </c>
      <c r="K19" s="218">
        <v>1177.164505844846</v>
      </c>
      <c r="L19" s="218">
        <v>31591.1</v>
      </c>
      <c r="M19" s="218">
        <v>735</v>
      </c>
      <c r="N19" s="218">
        <v>1069.2149999999999</v>
      </c>
      <c r="O19" s="218">
        <v>921.88179336919006</v>
      </c>
      <c r="P19" s="218">
        <v>9186.7000000000007</v>
      </c>
      <c r="Q19" s="218">
        <v>2887.5</v>
      </c>
      <c r="R19" s="218">
        <v>4042.5</v>
      </c>
      <c r="S19" s="218">
        <v>3497.7757120656997</v>
      </c>
      <c r="T19" s="218">
        <v>18601.7</v>
      </c>
      <c r="U19" s="218">
        <v>2205</v>
      </c>
      <c r="V19" s="218">
        <v>3003</v>
      </c>
      <c r="W19" s="218">
        <v>2569.309967210203</v>
      </c>
      <c r="X19" s="219">
        <v>32971.5</v>
      </c>
      <c r="Z19" s="192"/>
    </row>
    <row r="20" spans="2:26" ht="14.1" customHeight="1" x14ac:dyDescent="0.15">
      <c r="B20" s="184"/>
      <c r="C20" s="177">
        <v>12</v>
      </c>
      <c r="D20" s="187"/>
      <c r="E20" s="218">
        <v>1365</v>
      </c>
      <c r="F20" s="218">
        <v>2205</v>
      </c>
      <c r="G20" s="218">
        <v>1825.7256366485408</v>
      </c>
      <c r="H20" s="218">
        <v>69548</v>
      </c>
      <c r="I20" s="218">
        <v>945</v>
      </c>
      <c r="J20" s="218">
        <v>1365</v>
      </c>
      <c r="K20" s="218">
        <v>1195.3154752851715</v>
      </c>
      <c r="L20" s="218">
        <v>26120</v>
      </c>
      <c r="M20" s="218">
        <v>735</v>
      </c>
      <c r="N20" s="218">
        <v>1151.5350000000001</v>
      </c>
      <c r="O20" s="218">
        <v>919.36415241346037</v>
      </c>
      <c r="P20" s="218">
        <v>5729</v>
      </c>
      <c r="Q20" s="218">
        <v>3150</v>
      </c>
      <c r="R20" s="218">
        <v>3990</v>
      </c>
      <c r="S20" s="218">
        <v>3526.3468216598017</v>
      </c>
      <c r="T20" s="218">
        <v>17402</v>
      </c>
      <c r="U20" s="218">
        <v>2310</v>
      </c>
      <c r="V20" s="218">
        <v>3013.5</v>
      </c>
      <c r="W20" s="218">
        <v>2631.5838378341605</v>
      </c>
      <c r="X20" s="219">
        <v>23258</v>
      </c>
      <c r="Z20" s="192"/>
    </row>
    <row r="21" spans="2:26" ht="14.1" customHeight="1" x14ac:dyDescent="0.15">
      <c r="B21" s="184" t="s">
        <v>245</v>
      </c>
      <c r="C21" s="177">
        <v>1</v>
      </c>
      <c r="D21" s="187" t="s">
        <v>238</v>
      </c>
      <c r="E21" s="218">
        <v>1050</v>
      </c>
      <c r="F21" s="218">
        <v>2100</v>
      </c>
      <c r="G21" s="218">
        <v>1726.6407510196987</v>
      </c>
      <c r="H21" s="218">
        <v>59202</v>
      </c>
      <c r="I21" s="218">
        <v>919.80000000000007</v>
      </c>
      <c r="J21" s="218">
        <v>1365</v>
      </c>
      <c r="K21" s="218">
        <v>1136.6656777555229</v>
      </c>
      <c r="L21" s="218">
        <v>22467</v>
      </c>
      <c r="M21" s="218">
        <v>840</v>
      </c>
      <c r="N21" s="218">
        <v>1050</v>
      </c>
      <c r="O21" s="218">
        <v>938.29787234042544</v>
      </c>
      <c r="P21" s="218">
        <v>9103</v>
      </c>
      <c r="Q21" s="218">
        <v>2940</v>
      </c>
      <c r="R21" s="218">
        <v>4042.5</v>
      </c>
      <c r="S21" s="218">
        <v>3541.1177237185052</v>
      </c>
      <c r="T21" s="218">
        <v>9100</v>
      </c>
      <c r="U21" s="218">
        <v>2205</v>
      </c>
      <c r="V21" s="218">
        <v>2940</v>
      </c>
      <c r="W21" s="218">
        <v>2558.6093581077062</v>
      </c>
      <c r="X21" s="218">
        <v>20041</v>
      </c>
      <c r="Z21" s="453"/>
    </row>
    <row r="22" spans="2:26" ht="14.1" customHeight="1" x14ac:dyDescent="0.15">
      <c r="B22" s="184"/>
      <c r="C22" s="177">
        <v>2</v>
      </c>
      <c r="D22" s="187"/>
      <c r="E22" s="218">
        <v>1155</v>
      </c>
      <c r="F22" s="218">
        <v>1890</v>
      </c>
      <c r="G22" s="218">
        <v>1541.9947317212082</v>
      </c>
      <c r="H22" s="218">
        <v>37772.699999999997</v>
      </c>
      <c r="I22" s="218">
        <v>892.5</v>
      </c>
      <c r="J22" s="218">
        <v>1365</v>
      </c>
      <c r="K22" s="218">
        <v>1102.8273557650216</v>
      </c>
      <c r="L22" s="218">
        <v>23281.1</v>
      </c>
      <c r="M22" s="218">
        <v>840</v>
      </c>
      <c r="N22" s="218">
        <v>1155</v>
      </c>
      <c r="O22" s="218">
        <v>888.52582914572884</v>
      </c>
      <c r="P22" s="218">
        <v>10062.799999999999</v>
      </c>
      <c r="Q22" s="218">
        <v>2940</v>
      </c>
      <c r="R22" s="218">
        <v>3990</v>
      </c>
      <c r="S22" s="218">
        <v>3536.929664985591</v>
      </c>
      <c r="T22" s="218">
        <v>7687.1</v>
      </c>
      <c r="U22" s="218">
        <v>2310</v>
      </c>
      <c r="V22" s="218">
        <v>2887.5</v>
      </c>
      <c r="W22" s="218">
        <v>2597.6561515615158</v>
      </c>
      <c r="X22" s="219">
        <v>18085.400000000001</v>
      </c>
      <c r="Z22" s="192"/>
    </row>
    <row r="23" spans="2:26" ht="14.1" customHeight="1" x14ac:dyDescent="0.15">
      <c r="B23" s="184"/>
      <c r="C23" s="177">
        <v>3</v>
      </c>
      <c r="D23" s="187"/>
      <c r="E23" s="218">
        <v>1050</v>
      </c>
      <c r="F23" s="218">
        <v>1890</v>
      </c>
      <c r="G23" s="218">
        <v>1476.0879491100611</v>
      </c>
      <c r="H23" s="218">
        <v>50910.299999999996</v>
      </c>
      <c r="I23" s="218">
        <v>945</v>
      </c>
      <c r="J23" s="218">
        <v>1365</v>
      </c>
      <c r="K23" s="218">
        <v>1173.9042301267564</v>
      </c>
      <c r="L23" s="218">
        <v>27887.599999999999</v>
      </c>
      <c r="M23" s="218">
        <v>753.68999999999994</v>
      </c>
      <c r="N23" s="218">
        <v>1260</v>
      </c>
      <c r="O23" s="218">
        <v>978.44825174825178</v>
      </c>
      <c r="P23" s="218">
        <v>10498.3</v>
      </c>
      <c r="Q23" s="218">
        <v>2940</v>
      </c>
      <c r="R23" s="218">
        <v>3832.5</v>
      </c>
      <c r="S23" s="218">
        <v>3389.3636007316441</v>
      </c>
      <c r="T23" s="218">
        <v>11624.900000000001</v>
      </c>
      <c r="U23" s="218">
        <v>2205</v>
      </c>
      <c r="V23" s="218">
        <v>2899.9950000000003</v>
      </c>
      <c r="W23" s="218">
        <v>2520.2505726439795</v>
      </c>
      <c r="X23" s="219">
        <v>26290.699999999997</v>
      </c>
      <c r="Z23" s="192"/>
    </row>
    <row r="24" spans="2:26" ht="14.1" customHeight="1" x14ac:dyDescent="0.15">
      <c r="B24" s="184"/>
      <c r="C24" s="177">
        <v>4</v>
      </c>
      <c r="D24" s="187"/>
      <c r="E24" s="218">
        <v>1102.5</v>
      </c>
      <c r="F24" s="218">
        <v>1785</v>
      </c>
      <c r="G24" s="218">
        <v>1423.5458507588928</v>
      </c>
      <c r="H24" s="218">
        <v>40485.300000000003</v>
      </c>
      <c r="I24" s="218">
        <v>945</v>
      </c>
      <c r="J24" s="218">
        <v>1365</v>
      </c>
      <c r="K24" s="218">
        <v>1162.7287433982012</v>
      </c>
      <c r="L24" s="218">
        <v>26584.2</v>
      </c>
      <c r="M24" s="218">
        <v>801.78000000000009</v>
      </c>
      <c r="N24" s="218">
        <v>1140.3</v>
      </c>
      <c r="O24" s="218">
        <v>936.56896181512354</v>
      </c>
      <c r="P24" s="218">
        <v>16562.599999999999</v>
      </c>
      <c r="Q24" s="218">
        <v>2940</v>
      </c>
      <c r="R24" s="218">
        <v>3990</v>
      </c>
      <c r="S24" s="218">
        <v>3441.2470158846768</v>
      </c>
      <c r="T24" s="218">
        <v>11039.5</v>
      </c>
      <c r="U24" s="218">
        <v>2149.35</v>
      </c>
      <c r="V24" s="218">
        <v>2887.5</v>
      </c>
      <c r="W24" s="218">
        <v>2515.5735348837211</v>
      </c>
      <c r="X24" s="219">
        <v>20082.099999999999</v>
      </c>
      <c r="Z24" s="192"/>
    </row>
    <row r="25" spans="2:26" ht="14.1" customHeight="1" x14ac:dyDescent="0.15">
      <c r="B25" s="178"/>
      <c r="C25" s="182">
        <v>5</v>
      </c>
      <c r="D25" s="190"/>
      <c r="E25" s="220">
        <v>1050</v>
      </c>
      <c r="F25" s="220">
        <v>1732.5</v>
      </c>
      <c r="G25" s="220">
        <v>1357.0797883092305</v>
      </c>
      <c r="H25" s="220">
        <v>56768.299999999996</v>
      </c>
      <c r="I25" s="220">
        <v>955.5</v>
      </c>
      <c r="J25" s="220">
        <v>1405.1100000000001</v>
      </c>
      <c r="K25" s="220">
        <v>1158.7250944521772</v>
      </c>
      <c r="L25" s="220">
        <v>33200.699999999997</v>
      </c>
      <c r="M25" s="220">
        <v>808.5</v>
      </c>
      <c r="N25" s="220">
        <v>1127.0700000000002</v>
      </c>
      <c r="O25" s="220">
        <v>951.40656185275839</v>
      </c>
      <c r="P25" s="220">
        <v>14793.9</v>
      </c>
      <c r="Q25" s="220">
        <v>2940</v>
      </c>
      <c r="R25" s="220">
        <v>3990</v>
      </c>
      <c r="S25" s="220">
        <v>3443.3126545652385</v>
      </c>
      <c r="T25" s="220">
        <v>14228.4</v>
      </c>
      <c r="U25" s="220">
        <v>2095.8000000000002</v>
      </c>
      <c r="V25" s="220">
        <v>2940</v>
      </c>
      <c r="W25" s="220">
        <v>2460.7635680451808</v>
      </c>
      <c r="X25" s="221">
        <v>36271.699999999997</v>
      </c>
      <c r="Z25" s="192"/>
    </row>
    <row r="26" spans="2:26" x14ac:dyDescent="0.15">
      <c r="B26" s="206" t="s">
        <v>130</v>
      </c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  <c r="Z26" s="192"/>
    </row>
    <row r="27" spans="2:26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  <c r="Z27" s="192"/>
    </row>
    <row r="28" spans="2:26" x14ac:dyDescent="0.15">
      <c r="B28" s="203" t="s">
        <v>117</v>
      </c>
      <c r="C28" s="225"/>
      <c r="D28" s="226"/>
      <c r="E28" s="217"/>
      <c r="F28" s="218"/>
      <c r="G28" s="192"/>
      <c r="H28" s="218"/>
      <c r="I28" s="217"/>
      <c r="J28" s="218"/>
      <c r="K28" s="192"/>
      <c r="L28" s="218"/>
      <c r="M28" s="217"/>
      <c r="N28" s="218"/>
      <c r="O28" s="192"/>
      <c r="P28" s="218"/>
      <c r="Q28" s="217"/>
      <c r="R28" s="218"/>
      <c r="S28" s="192"/>
      <c r="T28" s="218"/>
      <c r="U28" s="217"/>
      <c r="V28" s="218"/>
      <c r="W28" s="192"/>
      <c r="X28" s="218"/>
      <c r="Z28" s="192"/>
    </row>
    <row r="29" spans="2:26" x14ac:dyDescent="0.15">
      <c r="B29" s="227">
        <v>40673</v>
      </c>
      <c r="C29" s="228"/>
      <c r="D29" s="229">
        <v>40679</v>
      </c>
      <c r="E29" s="230">
        <v>1050</v>
      </c>
      <c r="F29" s="230">
        <v>1680</v>
      </c>
      <c r="G29" s="230">
        <v>1366.4573261385922</v>
      </c>
      <c r="H29" s="232">
        <v>23193.1</v>
      </c>
      <c r="I29" s="230">
        <v>997.5</v>
      </c>
      <c r="J29" s="230">
        <v>1365</v>
      </c>
      <c r="K29" s="230">
        <v>1198.3598662032559</v>
      </c>
      <c r="L29" s="232">
        <v>13583.1</v>
      </c>
      <c r="M29" s="230">
        <v>808.5</v>
      </c>
      <c r="N29" s="230">
        <v>1127.0700000000002</v>
      </c>
      <c r="O29" s="230">
        <v>961.72733736224677</v>
      </c>
      <c r="P29" s="232">
        <v>5879.9</v>
      </c>
      <c r="Q29" s="230">
        <v>2940</v>
      </c>
      <c r="R29" s="230">
        <v>3990</v>
      </c>
      <c r="S29" s="230">
        <v>3446.4254818331792</v>
      </c>
      <c r="T29" s="232">
        <v>6540.2</v>
      </c>
      <c r="U29" s="230">
        <v>2205</v>
      </c>
      <c r="V29" s="230">
        <v>2940</v>
      </c>
      <c r="W29" s="230">
        <v>2542.3403596089152</v>
      </c>
      <c r="X29" s="232">
        <v>19818.5</v>
      </c>
      <c r="Z29" s="192"/>
    </row>
    <row r="30" spans="2:26" x14ac:dyDescent="0.15">
      <c r="B30" s="227" t="s">
        <v>118</v>
      </c>
      <c r="C30" s="228"/>
      <c r="D30" s="229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  <c r="Z30" s="192"/>
    </row>
    <row r="31" spans="2:26" x14ac:dyDescent="0.15">
      <c r="B31" s="227">
        <v>40680</v>
      </c>
      <c r="C31" s="228"/>
      <c r="D31" s="229">
        <v>40686</v>
      </c>
      <c r="E31" s="231">
        <v>1050</v>
      </c>
      <c r="F31" s="232">
        <v>1680</v>
      </c>
      <c r="G31" s="225">
        <v>1406.843452778777</v>
      </c>
      <c r="H31" s="232">
        <v>10091.9</v>
      </c>
      <c r="I31" s="231">
        <v>955.5</v>
      </c>
      <c r="J31" s="232">
        <v>1405.1100000000001</v>
      </c>
      <c r="K31" s="225">
        <v>1158.1028398288972</v>
      </c>
      <c r="L31" s="232">
        <v>8545.7000000000007</v>
      </c>
      <c r="M31" s="230">
        <v>808.5</v>
      </c>
      <c r="N31" s="230">
        <v>1016.6100000000001</v>
      </c>
      <c r="O31" s="230">
        <v>916.13835877862607</v>
      </c>
      <c r="P31" s="232">
        <v>3132.4</v>
      </c>
      <c r="Q31" s="231">
        <v>2940</v>
      </c>
      <c r="R31" s="232">
        <v>3990</v>
      </c>
      <c r="S31" s="225">
        <v>3478.3659036925078</v>
      </c>
      <c r="T31" s="232">
        <v>2090</v>
      </c>
      <c r="U31" s="231">
        <v>2152.5</v>
      </c>
      <c r="V31" s="232">
        <v>2940</v>
      </c>
      <c r="W31" s="225">
        <v>2500.519337349398</v>
      </c>
      <c r="X31" s="232">
        <v>6659.9</v>
      </c>
    </row>
    <row r="32" spans="2:26" x14ac:dyDescent="0.15">
      <c r="B32" s="227" t="s">
        <v>119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  <c r="M32" s="217"/>
      <c r="N32" s="218"/>
      <c r="O32" s="192"/>
      <c r="P32" s="218"/>
      <c r="Q32" s="217"/>
      <c r="R32" s="218"/>
      <c r="S32" s="192"/>
      <c r="T32" s="218"/>
      <c r="U32" s="217"/>
      <c r="V32" s="218"/>
      <c r="W32" s="192"/>
      <c r="X32" s="218"/>
    </row>
    <row r="33" spans="2:24" x14ac:dyDescent="0.15">
      <c r="B33" s="227">
        <v>40687</v>
      </c>
      <c r="C33" s="228"/>
      <c r="D33" s="229">
        <v>40693</v>
      </c>
      <c r="E33" s="231">
        <v>1050</v>
      </c>
      <c r="F33" s="232">
        <v>1707.3000000000002</v>
      </c>
      <c r="G33" s="225">
        <v>1343.6169967992321</v>
      </c>
      <c r="H33" s="232">
        <v>13320.9</v>
      </c>
      <c r="I33" s="231">
        <v>997.5</v>
      </c>
      <c r="J33" s="232">
        <v>1365</v>
      </c>
      <c r="K33" s="225">
        <v>1103.7375671374577</v>
      </c>
      <c r="L33" s="232">
        <v>5406.6</v>
      </c>
      <c r="M33" s="230">
        <v>890.50500000000011</v>
      </c>
      <c r="N33" s="230">
        <v>890.50500000000011</v>
      </c>
      <c r="O33" s="230">
        <v>890.50232018561485</v>
      </c>
      <c r="P33" s="232">
        <v>3080.7</v>
      </c>
      <c r="Q33" s="231">
        <v>2940</v>
      </c>
      <c r="R33" s="232">
        <v>3969</v>
      </c>
      <c r="S33" s="225">
        <v>3452.0482734319935</v>
      </c>
      <c r="T33" s="232">
        <v>2847.6</v>
      </c>
      <c r="U33" s="231">
        <v>2095.8000000000002</v>
      </c>
      <c r="V33" s="232">
        <v>2900.1</v>
      </c>
      <c r="W33" s="225">
        <v>2380.1765376960043</v>
      </c>
      <c r="X33" s="232">
        <v>4989.1000000000004</v>
      </c>
    </row>
    <row r="34" spans="2:24" x14ac:dyDescent="0.15">
      <c r="B34" s="227" t="s">
        <v>120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</row>
    <row r="35" spans="2:24" ht="12" customHeight="1" x14ac:dyDescent="0.15">
      <c r="B35" s="227">
        <v>40694</v>
      </c>
      <c r="C35" s="228"/>
      <c r="D35" s="229">
        <v>40700</v>
      </c>
      <c r="E35" s="231">
        <v>1050</v>
      </c>
      <c r="F35" s="232">
        <v>1732.5</v>
      </c>
      <c r="G35" s="225">
        <v>1327.8737320161772</v>
      </c>
      <c r="H35" s="232">
        <v>10162.4</v>
      </c>
      <c r="I35" s="231">
        <v>997.5</v>
      </c>
      <c r="J35" s="232">
        <v>1312.5</v>
      </c>
      <c r="K35" s="225">
        <v>1088.593971760919</v>
      </c>
      <c r="L35" s="232">
        <v>5665.3</v>
      </c>
      <c r="M35" s="230">
        <v>921.375</v>
      </c>
      <c r="N35" s="230">
        <v>921.375</v>
      </c>
      <c r="O35" s="230">
        <v>921.375</v>
      </c>
      <c r="P35" s="232">
        <v>2700.9</v>
      </c>
      <c r="Q35" s="231">
        <v>2940</v>
      </c>
      <c r="R35" s="232">
        <v>3832.5</v>
      </c>
      <c r="S35" s="225">
        <v>3401.9560866318143</v>
      </c>
      <c r="T35" s="232">
        <v>2750.6</v>
      </c>
      <c r="U35" s="231">
        <v>2100</v>
      </c>
      <c r="V35" s="232">
        <v>2940</v>
      </c>
      <c r="W35" s="225">
        <v>2367.0217651757184</v>
      </c>
      <c r="X35" s="232">
        <v>4804.2</v>
      </c>
    </row>
    <row r="36" spans="2:24" ht="12" customHeight="1" x14ac:dyDescent="0.15">
      <c r="B36" s="227" t="s">
        <v>121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  <c r="M36" s="217"/>
      <c r="N36" s="218"/>
      <c r="O36" s="192"/>
      <c r="P36" s="218"/>
      <c r="Q36" s="217"/>
      <c r="R36" s="218"/>
      <c r="S36" s="192"/>
      <c r="T36" s="218"/>
      <c r="U36" s="217"/>
      <c r="V36" s="218"/>
      <c r="W36" s="192"/>
      <c r="X36" s="218"/>
    </row>
    <row r="37" spans="2:24" ht="12" customHeight="1" x14ac:dyDescent="0.15">
      <c r="B37" s="234"/>
      <c r="C37" s="235"/>
      <c r="D37" s="236"/>
      <c r="E37" s="255"/>
      <c r="F37" s="256"/>
      <c r="G37" s="257"/>
      <c r="H37" s="256"/>
      <c r="I37" s="255"/>
      <c r="J37" s="256"/>
      <c r="K37" s="257"/>
      <c r="L37" s="256"/>
      <c r="M37" s="258"/>
      <c r="N37" s="258"/>
      <c r="O37" s="252"/>
      <c r="P37" s="256"/>
      <c r="Q37" s="255"/>
      <c r="R37" s="256"/>
      <c r="S37" s="257"/>
      <c r="T37" s="256"/>
      <c r="U37" s="255"/>
      <c r="V37" s="256"/>
      <c r="W37" s="257"/>
      <c r="X37" s="256"/>
    </row>
    <row r="38" spans="2:24" ht="6" customHeight="1" x14ac:dyDescent="0.15">
      <c r="B38" s="204"/>
      <c r="C38" s="225"/>
      <c r="D38" s="225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ht="12.75" customHeight="1" x14ac:dyDescent="0.15">
      <c r="B39" s="198" t="s">
        <v>102</v>
      </c>
      <c r="C39" s="197" t="s">
        <v>143</v>
      </c>
    </row>
    <row r="40" spans="2:24" ht="12.75" customHeight="1" x14ac:dyDescent="0.15">
      <c r="B40" s="237" t="s">
        <v>2</v>
      </c>
      <c r="C40" s="197" t="s">
        <v>103</v>
      </c>
    </row>
    <row r="41" spans="2:24" x14ac:dyDescent="0.15">
      <c r="B41" s="237"/>
    </row>
    <row r="42" spans="2:24" x14ac:dyDescent="0.15">
      <c r="B42" s="237"/>
    </row>
  </sheetData>
  <phoneticPr fontId="31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875" style="197" customWidth="1"/>
    <col min="3" max="3" width="2.5" style="197" customWidth="1"/>
    <col min="4" max="5" width="5.5" style="197" customWidth="1"/>
    <col min="6" max="7" width="5.875" style="197" customWidth="1"/>
    <col min="8" max="8" width="7.75" style="197" customWidth="1"/>
    <col min="9" max="9" width="5.5" style="197" customWidth="1"/>
    <col min="10" max="10" width="5.75" style="197" customWidth="1"/>
    <col min="11" max="11" width="5.875" style="197" customWidth="1"/>
    <col min="12" max="12" width="7.75" style="197" customWidth="1"/>
    <col min="13" max="13" width="5.375" style="197" customWidth="1"/>
    <col min="14" max="14" width="6" style="197" customWidth="1"/>
    <col min="15" max="15" width="5.875" style="197" customWidth="1"/>
    <col min="16" max="16" width="7.625" style="197" customWidth="1"/>
    <col min="17" max="19" width="5.875" style="197" customWidth="1"/>
    <col min="20" max="20" width="7.625" style="197" customWidth="1"/>
    <col min="21" max="23" width="5.875" style="197" customWidth="1"/>
    <col min="24" max="24" width="7.625" style="197" customWidth="1"/>
    <col min="25" max="16384" width="7.5" style="197"/>
  </cols>
  <sheetData>
    <row r="3" spans="2:26" x14ac:dyDescent="0.15">
      <c r="B3" s="167" t="s">
        <v>144</v>
      </c>
    </row>
    <row r="4" spans="2:26" x14ac:dyDescent="0.15">
      <c r="X4" s="198" t="s">
        <v>84</v>
      </c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26" x14ac:dyDescent="0.15">
      <c r="B6" s="253"/>
      <c r="C6" s="201" t="s">
        <v>85</v>
      </c>
      <c r="D6" s="202"/>
      <c r="E6" s="241" t="s">
        <v>126</v>
      </c>
      <c r="F6" s="242"/>
      <c r="G6" s="242"/>
      <c r="H6" s="243"/>
      <c r="I6" s="241" t="s">
        <v>127</v>
      </c>
      <c r="J6" s="242"/>
      <c r="K6" s="242"/>
      <c r="L6" s="243"/>
      <c r="M6" s="241" t="s">
        <v>128</v>
      </c>
      <c r="N6" s="242"/>
      <c r="O6" s="242"/>
      <c r="P6" s="243"/>
      <c r="Q6" s="238" t="s">
        <v>131</v>
      </c>
      <c r="R6" s="239"/>
      <c r="S6" s="239"/>
      <c r="T6" s="240"/>
      <c r="U6" s="241" t="s">
        <v>132</v>
      </c>
      <c r="V6" s="242"/>
      <c r="W6" s="242"/>
      <c r="X6" s="243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 t="s">
        <v>60</v>
      </c>
      <c r="C9" s="208">
        <v>19</v>
      </c>
      <c r="D9" s="254" t="s">
        <v>61</v>
      </c>
      <c r="E9" s="217">
        <v>630</v>
      </c>
      <c r="F9" s="218">
        <v>1260</v>
      </c>
      <c r="G9" s="192">
        <v>950</v>
      </c>
      <c r="H9" s="218">
        <v>725383</v>
      </c>
      <c r="I9" s="217">
        <v>945</v>
      </c>
      <c r="J9" s="218">
        <v>1365</v>
      </c>
      <c r="K9" s="192">
        <v>1164</v>
      </c>
      <c r="L9" s="218">
        <v>275852</v>
      </c>
      <c r="M9" s="217">
        <v>998</v>
      </c>
      <c r="N9" s="218">
        <v>1365</v>
      </c>
      <c r="O9" s="192">
        <v>1190</v>
      </c>
      <c r="P9" s="218">
        <v>197537</v>
      </c>
      <c r="Q9" s="217">
        <v>998</v>
      </c>
      <c r="R9" s="218">
        <v>1441</v>
      </c>
      <c r="S9" s="192">
        <v>1196</v>
      </c>
      <c r="T9" s="218">
        <v>193547</v>
      </c>
      <c r="U9" s="217">
        <v>893</v>
      </c>
      <c r="V9" s="218">
        <v>1313</v>
      </c>
      <c r="W9" s="192">
        <v>1081</v>
      </c>
      <c r="X9" s="218">
        <v>299003</v>
      </c>
      <c r="Z9" s="192"/>
    </row>
    <row r="10" spans="2:26" ht="14.1" customHeight="1" x14ac:dyDescent="0.15">
      <c r="B10" s="217"/>
      <c r="C10" s="208">
        <v>20</v>
      </c>
      <c r="D10" s="192"/>
      <c r="E10" s="217">
        <v>683</v>
      </c>
      <c r="F10" s="218">
        <v>1187</v>
      </c>
      <c r="G10" s="192">
        <v>857</v>
      </c>
      <c r="H10" s="218">
        <v>769113</v>
      </c>
      <c r="I10" s="217">
        <v>998</v>
      </c>
      <c r="J10" s="218">
        <v>1418</v>
      </c>
      <c r="K10" s="192">
        <v>1172</v>
      </c>
      <c r="L10" s="218">
        <v>318575</v>
      </c>
      <c r="M10" s="217">
        <v>998</v>
      </c>
      <c r="N10" s="218">
        <v>1418</v>
      </c>
      <c r="O10" s="192">
        <v>1176</v>
      </c>
      <c r="P10" s="218">
        <v>214151</v>
      </c>
      <c r="Q10" s="217">
        <v>998</v>
      </c>
      <c r="R10" s="218">
        <v>1418</v>
      </c>
      <c r="S10" s="192">
        <v>1193</v>
      </c>
      <c r="T10" s="218">
        <v>229548</v>
      </c>
      <c r="U10" s="217">
        <v>945</v>
      </c>
      <c r="V10" s="218">
        <v>1365</v>
      </c>
      <c r="W10" s="192">
        <v>1137</v>
      </c>
      <c r="X10" s="218">
        <v>375533</v>
      </c>
      <c r="Z10" s="192"/>
    </row>
    <row r="11" spans="2:26" ht="14.1" customHeight="1" x14ac:dyDescent="0.15">
      <c r="B11" s="217"/>
      <c r="C11" s="208">
        <v>21</v>
      </c>
      <c r="D11" s="192"/>
      <c r="E11" s="217">
        <v>630</v>
      </c>
      <c r="F11" s="218">
        <v>1176</v>
      </c>
      <c r="G11" s="192">
        <v>862</v>
      </c>
      <c r="H11" s="218">
        <v>878587</v>
      </c>
      <c r="I11" s="217">
        <v>998</v>
      </c>
      <c r="J11" s="218">
        <v>1365</v>
      </c>
      <c r="K11" s="192">
        <v>1174</v>
      </c>
      <c r="L11" s="218">
        <v>333349</v>
      </c>
      <c r="M11" s="217">
        <v>998</v>
      </c>
      <c r="N11" s="218">
        <v>1418</v>
      </c>
      <c r="O11" s="192">
        <v>1184</v>
      </c>
      <c r="P11" s="218">
        <v>223266</v>
      </c>
      <c r="Q11" s="217">
        <v>998</v>
      </c>
      <c r="R11" s="218">
        <v>1391</v>
      </c>
      <c r="S11" s="192">
        <v>1191</v>
      </c>
      <c r="T11" s="218">
        <v>217735</v>
      </c>
      <c r="U11" s="217">
        <v>914</v>
      </c>
      <c r="V11" s="218">
        <v>1328</v>
      </c>
      <c r="W11" s="192">
        <v>1096</v>
      </c>
      <c r="X11" s="218">
        <v>364076</v>
      </c>
      <c r="Z11" s="192"/>
    </row>
    <row r="12" spans="2:26" ht="14.1" customHeight="1" x14ac:dyDescent="0.15">
      <c r="B12" s="212"/>
      <c r="C12" s="215">
        <v>22</v>
      </c>
      <c r="D12" s="221"/>
      <c r="E12" s="220">
        <v>630</v>
      </c>
      <c r="F12" s="220">
        <v>1155</v>
      </c>
      <c r="G12" s="220">
        <v>827</v>
      </c>
      <c r="H12" s="220">
        <v>613763</v>
      </c>
      <c r="I12" s="220">
        <v>788</v>
      </c>
      <c r="J12" s="220">
        <v>1365</v>
      </c>
      <c r="K12" s="220">
        <v>1099</v>
      </c>
      <c r="L12" s="220">
        <v>243511</v>
      </c>
      <c r="M12" s="220">
        <v>788</v>
      </c>
      <c r="N12" s="220">
        <v>1418</v>
      </c>
      <c r="O12" s="220">
        <v>1102</v>
      </c>
      <c r="P12" s="220">
        <v>156613</v>
      </c>
      <c r="Q12" s="220">
        <v>893</v>
      </c>
      <c r="R12" s="220">
        <v>1365</v>
      </c>
      <c r="S12" s="220">
        <v>1113</v>
      </c>
      <c r="T12" s="220">
        <v>132290</v>
      </c>
      <c r="U12" s="220">
        <v>735</v>
      </c>
      <c r="V12" s="220">
        <v>1281</v>
      </c>
      <c r="W12" s="220">
        <v>1039</v>
      </c>
      <c r="X12" s="221">
        <v>231539</v>
      </c>
      <c r="Z12" s="192"/>
    </row>
    <row r="13" spans="2:26" ht="14.1" customHeight="1" x14ac:dyDescent="0.15">
      <c r="B13" s="184" t="s">
        <v>235</v>
      </c>
      <c r="C13" s="177">
        <v>5</v>
      </c>
      <c r="D13" s="187" t="s">
        <v>237</v>
      </c>
      <c r="E13" s="217">
        <v>735</v>
      </c>
      <c r="F13" s="218">
        <v>1155</v>
      </c>
      <c r="G13" s="192">
        <v>944</v>
      </c>
      <c r="H13" s="218">
        <v>66801</v>
      </c>
      <c r="I13" s="217">
        <v>1050</v>
      </c>
      <c r="J13" s="218">
        <v>1313</v>
      </c>
      <c r="K13" s="192">
        <v>1154</v>
      </c>
      <c r="L13" s="218">
        <v>22029</v>
      </c>
      <c r="M13" s="217">
        <v>1050</v>
      </c>
      <c r="N13" s="218">
        <v>1313</v>
      </c>
      <c r="O13" s="192">
        <v>1166</v>
      </c>
      <c r="P13" s="218">
        <v>15051</v>
      </c>
      <c r="Q13" s="217">
        <v>1050</v>
      </c>
      <c r="R13" s="218">
        <v>1281</v>
      </c>
      <c r="S13" s="192">
        <v>1154</v>
      </c>
      <c r="T13" s="218">
        <v>11302</v>
      </c>
      <c r="U13" s="217">
        <v>945</v>
      </c>
      <c r="V13" s="218">
        <v>1218</v>
      </c>
      <c r="W13" s="192">
        <v>1077</v>
      </c>
      <c r="X13" s="218">
        <v>18295</v>
      </c>
      <c r="Z13" s="192"/>
    </row>
    <row r="14" spans="2:26" ht="14.1" customHeight="1" x14ac:dyDescent="0.15">
      <c r="B14" s="184"/>
      <c r="C14" s="177">
        <v>6</v>
      </c>
      <c r="D14" s="187"/>
      <c r="E14" s="217">
        <v>735</v>
      </c>
      <c r="F14" s="218">
        <v>1050</v>
      </c>
      <c r="G14" s="192">
        <v>854</v>
      </c>
      <c r="H14" s="218">
        <v>48426</v>
      </c>
      <c r="I14" s="217">
        <v>998</v>
      </c>
      <c r="J14" s="218">
        <v>1260</v>
      </c>
      <c r="K14" s="192">
        <v>1106</v>
      </c>
      <c r="L14" s="218">
        <v>19121</v>
      </c>
      <c r="M14" s="217">
        <v>998</v>
      </c>
      <c r="N14" s="218">
        <v>1313</v>
      </c>
      <c r="O14" s="192">
        <v>1104</v>
      </c>
      <c r="P14" s="218">
        <v>11006</v>
      </c>
      <c r="Q14" s="217">
        <v>998</v>
      </c>
      <c r="R14" s="218">
        <v>1313</v>
      </c>
      <c r="S14" s="192">
        <v>1111</v>
      </c>
      <c r="T14" s="218">
        <v>15546</v>
      </c>
      <c r="U14" s="217">
        <v>945</v>
      </c>
      <c r="V14" s="218">
        <v>1205</v>
      </c>
      <c r="W14" s="192">
        <v>1051</v>
      </c>
      <c r="X14" s="218">
        <v>14828</v>
      </c>
      <c r="Z14" s="192"/>
    </row>
    <row r="15" spans="2:26" ht="14.1" customHeight="1" x14ac:dyDescent="0.15">
      <c r="B15" s="184"/>
      <c r="C15" s="177">
        <v>7</v>
      </c>
      <c r="D15" s="187"/>
      <c r="E15" s="217">
        <v>788</v>
      </c>
      <c r="F15" s="218">
        <v>945</v>
      </c>
      <c r="G15" s="192">
        <v>843</v>
      </c>
      <c r="H15" s="218">
        <v>41014</v>
      </c>
      <c r="I15" s="217">
        <v>893</v>
      </c>
      <c r="J15" s="218">
        <v>1281</v>
      </c>
      <c r="K15" s="192">
        <v>1104</v>
      </c>
      <c r="L15" s="218">
        <v>11683</v>
      </c>
      <c r="M15" s="217">
        <v>893</v>
      </c>
      <c r="N15" s="218">
        <v>1281</v>
      </c>
      <c r="O15" s="192">
        <v>1078</v>
      </c>
      <c r="P15" s="218">
        <v>9135</v>
      </c>
      <c r="Q15" s="217">
        <v>893</v>
      </c>
      <c r="R15" s="218">
        <v>1313</v>
      </c>
      <c r="S15" s="192">
        <v>1087</v>
      </c>
      <c r="T15" s="218">
        <v>7730</v>
      </c>
      <c r="U15" s="217">
        <v>788</v>
      </c>
      <c r="V15" s="218">
        <v>1155</v>
      </c>
      <c r="W15" s="192">
        <v>1010</v>
      </c>
      <c r="X15" s="218">
        <v>9336</v>
      </c>
      <c r="Z15" s="192"/>
    </row>
    <row r="16" spans="2:26" ht="14.1" customHeight="1" x14ac:dyDescent="0.15">
      <c r="B16" s="184"/>
      <c r="C16" s="177">
        <v>8</v>
      </c>
      <c r="D16" s="187"/>
      <c r="E16" s="217">
        <v>683</v>
      </c>
      <c r="F16" s="218">
        <v>998</v>
      </c>
      <c r="G16" s="192">
        <v>800</v>
      </c>
      <c r="H16" s="218">
        <v>57319</v>
      </c>
      <c r="I16" s="217">
        <v>893</v>
      </c>
      <c r="J16" s="218">
        <v>1260</v>
      </c>
      <c r="K16" s="192">
        <v>1027</v>
      </c>
      <c r="L16" s="218">
        <v>21614</v>
      </c>
      <c r="M16" s="217">
        <v>893</v>
      </c>
      <c r="N16" s="218">
        <v>1260</v>
      </c>
      <c r="O16" s="192">
        <v>1036</v>
      </c>
      <c r="P16" s="218">
        <v>15072</v>
      </c>
      <c r="Q16" s="217">
        <v>893</v>
      </c>
      <c r="R16" s="218">
        <v>1281</v>
      </c>
      <c r="S16" s="192">
        <v>1057</v>
      </c>
      <c r="T16" s="218">
        <v>11784</v>
      </c>
      <c r="U16" s="217">
        <v>788</v>
      </c>
      <c r="V16" s="218">
        <v>1216</v>
      </c>
      <c r="W16" s="192">
        <v>959</v>
      </c>
      <c r="X16" s="218">
        <v>14037</v>
      </c>
      <c r="Z16" s="453"/>
    </row>
    <row r="17" spans="2:26" ht="14.1" customHeight="1" x14ac:dyDescent="0.15">
      <c r="B17" s="184"/>
      <c r="C17" s="177">
        <v>9</v>
      </c>
      <c r="D17" s="187"/>
      <c r="E17" s="217">
        <v>683</v>
      </c>
      <c r="F17" s="218">
        <v>1050</v>
      </c>
      <c r="G17" s="192">
        <v>813</v>
      </c>
      <c r="H17" s="218">
        <v>37960</v>
      </c>
      <c r="I17" s="217">
        <v>945</v>
      </c>
      <c r="J17" s="218">
        <v>1260</v>
      </c>
      <c r="K17" s="192">
        <v>1065</v>
      </c>
      <c r="L17" s="218">
        <v>21658</v>
      </c>
      <c r="M17" s="217">
        <v>945</v>
      </c>
      <c r="N17" s="218">
        <v>1313</v>
      </c>
      <c r="O17" s="192">
        <v>1070</v>
      </c>
      <c r="P17" s="218">
        <v>15415</v>
      </c>
      <c r="Q17" s="217">
        <v>945</v>
      </c>
      <c r="R17" s="218">
        <v>1313</v>
      </c>
      <c r="S17" s="192">
        <v>1084</v>
      </c>
      <c r="T17" s="218">
        <v>12650</v>
      </c>
      <c r="U17" s="217">
        <v>840</v>
      </c>
      <c r="V17" s="218">
        <v>1260</v>
      </c>
      <c r="W17" s="192">
        <v>1045</v>
      </c>
      <c r="X17" s="218">
        <v>11258</v>
      </c>
      <c r="Z17" s="192"/>
    </row>
    <row r="18" spans="2:26" ht="14.1" customHeight="1" x14ac:dyDescent="0.15">
      <c r="B18" s="184"/>
      <c r="C18" s="177">
        <v>10</v>
      </c>
      <c r="D18" s="187"/>
      <c r="E18" s="218">
        <v>682.5</v>
      </c>
      <c r="F18" s="218">
        <v>1050</v>
      </c>
      <c r="G18" s="218">
        <v>801.00000000000011</v>
      </c>
      <c r="H18" s="219">
        <v>40013.199999999997</v>
      </c>
      <c r="I18" s="218">
        <v>840</v>
      </c>
      <c r="J18" s="218">
        <v>1365</v>
      </c>
      <c r="K18" s="218">
        <v>1087.9170986374406</v>
      </c>
      <c r="L18" s="218">
        <v>16201.1</v>
      </c>
      <c r="M18" s="218">
        <v>892.5</v>
      </c>
      <c r="N18" s="218">
        <v>1365</v>
      </c>
      <c r="O18" s="218">
        <v>1089.0695433128683</v>
      </c>
      <c r="P18" s="218">
        <v>11072.599999999999</v>
      </c>
      <c r="Q18" s="218">
        <v>945</v>
      </c>
      <c r="R18" s="218">
        <v>1365</v>
      </c>
      <c r="S18" s="218">
        <v>1094.6853605560382</v>
      </c>
      <c r="T18" s="219">
        <v>8797.2999999999993</v>
      </c>
      <c r="U18" s="218">
        <v>787.5</v>
      </c>
      <c r="V18" s="219">
        <v>1281</v>
      </c>
      <c r="W18" s="218">
        <v>1023.9166938392874</v>
      </c>
      <c r="X18" s="218">
        <v>17833.899999999998</v>
      </c>
      <c r="Z18" s="192"/>
    </row>
    <row r="19" spans="2:26" ht="14.1" customHeight="1" x14ac:dyDescent="0.15">
      <c r="B19" s="184"/>
      <c r="C19" s="177">
        <v>11</v>
      </c>
      <c r="D19" s="187"/>
      <c r="E19" s="218">
        <v>630</v>
      </c>
      <c r="F19" s="218">
        <v>1050</v>
      </c>
      <c r="G19" s="218">
        <v>763.64699826265996</v>
      </c>
      <c r="H19" s="218">
        <v>45280.9</v>
      </c>
      <c r="I19" s="218">
        <v>840</v>
      </c>
      <c r="J19" s="218">
        <v>1365</v>
      </c>
      <c r="K19" s="218">
        <v>1079.5927440830869</v>
      </c>
      <c r="L19" s="218">
        <v>24743.699999999997</v>
      </c>
      <c r="M19" s="218">
        <v>892.5</v>
      </c>
      <c r="N19" s="218">
        <v>1365</v>
      </c>
      <c r="O19" s="218">
        <v>1090.7360170898226</v>
      </c>
      <c r="P19" s="218">
        <v>17351.599999999999</v>
      </c>
      <c r="Q19" s="218">
        <v>892.5</v>
      </c>
      <c r="R19" s="218">
        <v>1365</v>
      </c>
      <c r="S19" s="218">
        <v>1095.5303912947902</v>
      </c>
      <c r="T19" s="218">
        <v>12846.2</v>
      </c>
      <c r="U19" s="218">
        <v>840</v>
      </c>
      <c r="V19" s="218">
        <v>1260</v>
      </c>
      <c r="W19" s="218">
        <v>1023.5630298929269</v>
      </c>
      <c r="X19" s="219">
        <v>28149.5</v>
      </c>
      <c r="Z19" s="192"/>
    </row>
    <row r="20" spans="2:26" ht="14.1" customHeight="1" x14ac:dyDescent="0.15">
      <c r="B20" s="184"/>
      <c r="C20" s="177">
        <v>12</v>
      </c>
      <c r="D20" s="187"/>
      <c r="E20" s="218">
        <v>630</v>
      </c>
      <c r="F20" s="218">
        <v>997.5</v>
      </c>
      <c r="G20" s="218">
        <v>758.69552509574692</v>
      </c>
      <c r="H20" s="218">
        <v>45055</v>
      </c>
      <c r="I20" s="218">
        <v>787.5</v>
      </c>
      <c r="J20" s="218">
        <v>1365</v>
      </c>
      <c r="K20" s="218">
        <v>1052.1234894805259</v>
      </c>
      <c r="L20" s="218">
        <v>19215</v>
      </c>
      <c r="M20" s="218">
        <v>787.5</v>
      </c>
      <c r="N20" s="218">
        <v>1365</v>
      </c>
      <c r="O20" s="218">
        <v>1058.8886999536248</v>
      </c>
      <c r="P20" s="218">
        <v>9777</v>
      </c>
      <c r="Q20" s="218">
        <v>892.5</v>
      </c>
      <c r="R20" s="218">
        <v>1365</v>
      </c>
      <c r="S20" s="218">
        <v>1062.573291734861</v>
      </c>
      <c r="T20" s="218">
        <v>7198</v>
      </c>
      <c r="U20" s="218">
        <v>735</v>
      </c>
      <c r="V20" s="218">
        <v>1260</v>
      </c>
      <c r="W20" s="218">
        <v>999.29406375961889</v>
      </c>
      <c r="X20" s="219">
        <v>18598</v>
      </c>
      <c r="Z20" s="192"/>
    </row>
    <row r="21" spans="2:26" ht="14.1" customHeight="1" x14ac:dyDescent="0.15">
      <c r="B21" s="184" t="s">
        <v>239</v>
      </c>
      <c r="C21" s="177">
        <v>1</v>
      </c>
      <c r="D21" s="187" t="s">
        <v>237</v>
      </c>
      <c r="E21" s="218">
        <v>682.5</v>
      </c>
      <c r="F21" s="218">
        <v>1102.5</v>
      </c>
      <c r="G21" s="218">
        <v>737.50131472920827</v>
      </c>
      <c r="H21" s="218">
        <v>28513</v>
      </c>
      <c r="I21" s="218">
        <v>892.5</v>
      </c>
      <c r="J21" s="218">
        <v>1323</v>
      </c>
      <c r="K21" s="218">
        <v>1053.9352341239278</v>
      </c>
      <c r="L21" s="218">
        <v>11065</v>
      </c>
      <c r="M21" s="218">
        <v>892.5</v>
      </c>
      <c r="N21" s="218">
        <v>1365</v>
      </c>
      <c r="O21" s="218">
        <v>1074.4382609818012</v>
      </c>
      <c r="P21" s="218">
        <v>6695</v>
      </c>
      <c r="Q21" s="218">
        <v>892.5</v>
      </c>
      <c r="R21" s="218">
        <v>1365</v>
      </c>
      <c r="S21" s="218">
        <v>1079.6057448768136</v>
      </c>
      <c r="T21" s="218">
        <v>6423</v>
      </c>
      <c r="U21" s="218">
        <v>735</v>
      </c>
      <c r="V21" s="218">
        <v>1249.5</v>
      </c>
      <c r="W21" s="218">
        <v>989.85910432439391</v>
      </c>
      <c r="X21" s="219">
        <v>9687</v>
      </c>
      <c r="Z21" s="192"/>
    </row>
    <row r="22" spans="2:26" ht="14.1" customHeight="1" x14ac:dyDescent="0.15">
      <c r="B22" s="184"/>
      <c r="C22" s="177">
        <v>2</v>
      </c>
      <c r="D22" s="187"/>
      <c r="E22" s="218">
        <v>651</v>
      </c>
      <c r="F22" s="218">
        <v>1155</v>
      </c>
      <c r="G22" s="218">
        <v>794.74235198567249</v>
      </c>
      <c r="H22" s="218">
        <v>24473.399999999998</v>
      </c>
      <c r="I22" s="218">
        <v>840</v>
      </c>
      <c r="J22" s="218">
        <v>1365</v>
      </c>
      <c r="K22" s="218">
        <v>1075.3364325947084</v>
      </c>
      <c r="L22" s="218">
        <v>20761.800000000003</v>
      </c>
      <c r="M22" s="218">
        <v>892.5</v>
      </c>
      <c r="N22" s="218">
        <v>1365</v>
      </c>
      <c r="O22" s="218">
        <v>1083.555369397076</v>
      </c>
      <c r="P22" s="218">
        <v>7614.5</v>
      </c>
      <c r="Q22" s="218">
        <v>892.5</v>
      </c>
      <c r="R22" s="218">
        <v>1365</v>
      </c>
      <c r="S22" s="218">
        <v>1091.5261475257923</v>
      </c>
      <c r="T22" s="218">
        <v>5559.2999999999993</v>
      </c>
      <c r="U22" s="218">
        <v>834.75</v>
      </c>
      <c r="V22" s="218">
        <v>1249.5</v>
      </c>
      <c r="W22" s="218">
        <v>1026.0319980794295</v>
      </c>
      <c r="X22" s="219">
        <v>9774.1</v>
      </c>
      <c r="Z22" s="192"/>
    </row>
    <row r="23" spans="2:26" ht="14.1" customHeight="1" x14ac:dyDescent="0.15">
      <c r="B23" s="184"/>
      <c r="C23" s="177">
        <v>3</v>
      </c>
      <c r="D23" s="187"/>
      <c r="E23" s="218">
        <v>714</v>
      </c>
      <c r="F23" s="218">
        <v>1257.9000000000001</v>
      </c>
      <c r="G23" s="218">
        <v>859.19696695804873</v>
      </c>
      <c r="H23" s="218">
        <v>48245.3</v>
      </c>
      <c r="I23" s="218">
        <v>892.5</v>
      </c>
      <c r="J23" s="218">
        <v>1365</v>
      </c>
      <c r="K23" s="218">
        <v>1103.0438673395201</v>
      </c>
      <c r="L23" s="218">
        <v>21805.199999999997</v>
      </c>
      <c r="M23" s="218">
        <v>892.5</v>
      </c>
      <c r="N23" s="218">
        <v>1365</v>
      </c>
      <c r="O23" s="218">
        <v>1104.5495749080881</v>
      </c>
      <c r="P23" s="218">
        <v>11533.2</v>
      </c>
      <c r="Q23" s="218">
        <v>892.5</v>
      </c>
      <c r="R23" s="218">
        <v>1365</v>
      </c>
      <c r="S23" s="218">
        <v>1118.1089008002418</v>
      </c>
      <c r="T23" s="218">
        <v>10404.700000000001</v>
      </c>
      <c r="U23" s="218">
        <v>840</v>
      </c>
      <c r="V23" s="218">
        <v>1290.03</v>
      </c>
      <c r="W23" s="218">
        <v>1066.8771206649863</v>
      </c>
      <c r="X23" s="219">
        <v>13947.1</v>
      </c>
      <c r="Z23" s="192"/>
    </row>
    <row r="24" spans="2:26" ht="14.1" customHeight="1" x14ac:dyDescent="0.15">
      <c r="B24" s="184"/>
      <c r="C24" s="177">
        <v>4</v>
      </c>
      <c r="D24" s="187"/>
      <c r="E24" s="218">
        <v>735</v>
      </c>
      <c r="F24" s="218">
        <v>1290.45</v>
      </c>
      <c r="G24" s="218">
        <v>876.51639485372618</v>
      </c>
      <c r="H24" s="218">
        <v>51287.8</v>
      </c>
      <c r="I24" s="218">
        <v>892.5</v>
      </c>
      <c r="J24" s="218">
        <v>1365</v>
      </c>
      <c r="K24" s="218">
        <v>1094.6179128802844</v>
      </c>
      <c r="L24" s="218">
        <v>25107.200000000001</v>
      </c>
      <c r="M24" s="218">
        <v>892.5</v>
      </c>
      <c r="N24" s="218">
        <v>1365</v>
      </c>
      <c r="O24" s="218">
        <v>1105.2832564496844</v>
      </c>
      <c r="P24" s="218">
        <v>13313.199999999999</v>
      </c>
      <c r="Q24" s="218">
        <v>892.5</v>
      </c>
      <c r="R24" s="218">
        <v>1365</v>
      </c>
      <c r="S24" s="218">
        <v>1115.7236483029169</v>
      </c>
      <c r="T24" s="218">
        <v>12238.7</v>
      </c>
      <c r="U24" s="218">
        <v>840</v>
      </c>
      <c r="V24" s="218">
        <v>1249.5</v>
      </c>
      <c r="W24" s="218">
        <v>1027.1636559027049</v>
      </c>
      <c r="X24" s="219">
        <v>18120.7</v>
      </c>
      <c r="Z24" s="192"/>
    </row>
    <row r="25" spans="2:26" ht="14.1" customHeight="1" x14ac:dyDescent="0.15">
      <c r="B25" s="178"/>
      <c r="C25" s="182">
        <v>5</v>
      </c>
      <c r="D25" s="190"/>
      <c r="E25" s="220">
        <v>756</v>
      </c>
      <c r="F25" s="220">
        <v>1260</v>
      </c>
      <c r="G25" s="220">
        <v>926.57524019735126</v>
      </c>
      <c r="H25" s="220">
        <v>45592.3</v>
      </c>
      <c r="I25" s="220">
        <v>945</v>
      </c>
      <c r="J25" s="220">
        <v>1365</v>
      </c>
      <c r="K25" s="220">
        <v>1109.624547159631</v>
      </c>
      <c r="L25" s="220">
        <v>20799.399999999998</v>
      </c>
      <c r="M25" s="220">
        <v>945</v>
      </c>
      <c r="N25" s="220">
        <v>1470</v>
      </c>
      <c r="O25" s="220">
        <v>1130.3974463905711</v>
      </c>
      <c r="P25" s="220">
        <v>12068.900000000001</v>
      </c>
      <c r="Q25" s="220">
        <v>945</v>
      </c>
      <c r="R25" s="220">
        <v>1470</v>
      </c>
      <c r="S25" s="220">
        <v>1144.0668144395186</v>
      </c>
      <c r="T25" s="220">
        <v>10367.4</v>
      </c>
      <c r="U25" s="220">
        <v>892.5</v>
      </c>
      <c r="V25" s="220">
        <v>1254.75</v>
      </c>
      <c r="W25" s="220">
        <v>1062.272825107158</v>
      </c>
      <c r="X25" s="221">
        <v>16353.1</v>
      </c>
      <c r="Z25" s="192"/>
    </row>
    <row r="26" spans="2:26" x14ac:dyDescent="0.15">
      <c r="B26" s="206" t="s">
        <v>130</v>
      </c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  <c r="Z26" s="192"/>
    </row>
    <row r="27" spans="2:26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</row>
    <row r="28" spans="2:26" x14ac:dyDescent="0.15">
      <c r="B28" s="203" t="s">
        <v>117</v>
      </c>
      <c r="C28" s="225"/>
      <c r="D28" s="226"/>
      <c r="E28" s="217"/>
      <c r="F28" s="218"/>
      <c r="G28" s="192"/>
      <c r="H28" s="218"/>
      <c r="I28" s="217"/>
      <c r="J28" s="218"/>
      <c r="K28" s="192"/>
      <c r="L28" s="218"/>
      <c r="M28" s="217"/>
      <c r="N28" s="218"/>
      <c r="O28" s="192"/>
      <c r="P28" s="218"/>
      <c r="Q28" s="217"/>
      <c r="R28" s="218"/>
      <c r="S28" s="192"/>
      <c r="T28" s="218"/>
      <c r="U28" s="217"/>
      <c r="V28" s="218"/>
      <c r="W28" s="192"/>
      <c r="X28" s="218"/>
    </row>
    <row r="29" spans="2:26" x14ac:dyDescent="0.15">
      <c r="B29" s="227">
        <v>40673</v>
      </c>
      <c r="C29" s="228"/>
      <c r="D29" s="229">
        <v>40679</v>
      </c>
      <c r="E29" s="230">
        <v>840</v>
      </c>
      <c r="F29" s="230">
        <v>1195.2149999999999</v>
      </c>
      <c r="G29" s="230">
        <v>934.50669148722079</v>
      </c>
      <c r="H29" s="232">
        <v>20841.400000000001</v>
      </c>
      <c r="I29" s="230">
        <v>997.5</v>
      </c>
      <c r="J29" s="230">
        <v>1365</v>
      </c>
      <c r="K29" s="230">
        <v>1117.6937100799462</v>
      </c>
      <c r="L29" s="232">
        <v>9681.4</v>
      </c>
      <c r="M29" s="230">
        <v>997.5</v>
      </c>
      <c r="N29" s="230">
        <v>1365</v>
      </c>
      <c r="O29" s="230">
        <v>1142.6504887787416</v>
      </c>
      <c r="P29" s="232">
        <v>6015.1</v>
      </c>
      <c r="Q29" s="230">
        <v>997.5</v>
      </c>
      <c r="R29" s="230">
        <v>1365</v>
      </c>
      <c r="S29" s="230">
        <v>1154.971012469756</v>
      </c>
      <c r="T29" s="232">
        <v>5161.3999999999996</v>
      </c>
      <c r="U29" s="230">
        <v>945</v>
      </c>
      <c r="V29" s="230">
        <v>1249.5</v>
      </c>
      <c r="W29" s="230">
        <v>1077.9878740157483</v>
      </c>
      <c r="X29" s="232">
        <v>7998</v>
      </c>
    </row>
    <row r="30" spans="2:26" x14ac:dyDescent="0.15">
      <c r="B30" s="227" t="s">
        <v>118</v>
      </c>
      <c r="C30" s="228"/>
      <c r="D30" s="229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</row>
    <row r="31" spans="2:26" x14ac:dyDescent="0.15">
      <c r="B31" s="227">
        <v>40680</v>
      </c>
      <c r="C31" s="228"/>
      <c r="D31" s="229">
        <v>40686</v>
      </c>
      <c r="E31" s="231">
        <v>787.5</v>
      </c>
      <c r="F31" s="232">
        <v>1207.5</v>
      </c>
      <c r="G31" s="225">
        <v>905.41212031849011</v>
      </c>
      <c r="H31" s="232">
        <v>6826.3</v>
      </c>
      <c r="I31" s="231">
        <v>997.5</v>
      </c>
      <c r="J31" s="232">
        <v>1365</v>
      </c>
      <c r="K31" s="225">
        <v>1129.0261646785384</v>
      </c>
      <c r="L31" s="232">
        <v>4731.2</v>
      </c>
      <c r="M31" s="231">
        <v>997.5</v>
      </c>
      <c r="N31" s="232">
        <v>1470</v>
      </c>
      <c r="O31" s="225">
        <v>1156.4100107933079</v>
      </c>
      <c r="P31" s="232">
        <v>2486</v>
      </c>
      <c r="Q31" s="231">
        <v>997.5</v>
      </c>
      <c r="R31" s="232">
        <v>1470</v>
      </c>
      <c r="S31" s="225">
        <v>1176.1403200281345</v>
      </c>
      <c r="T31" s="232">
        <v>1729.5</v>
      </c>
      <c r="U31" s="231">
        <v>945</v>
      </c>
      <c r="V31" s="232">
        <v>1254.75</v>
      </c>
      <c r="W31" s="225">
        <v>1082.7469569288389</v>
      </c>
      <c r="X31" s="232">
        <v>2589.9</v>
      </c>
    </row>
    <row r="32" spans="2:26" x14ac:dyDescent="0.15">
      <c r="B32" s="227" t="s">
        <v>119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  <c r="M32" s="217"/>
      <c r="N32" s="218"/>
      <c r="O32" s="192"/>
      <c r="P32" s="218"/>
      <c r="Q32" s="217"/>
      <c r="R32" s="218"/>
      <c r="S32" s="192"/>
      <c r="T32" s="218"/>
      <c r="U32" s="217"/>
      <c r="V32" s="218"/>
      <c r="W32" s="192"/>
      <c r="X32" s="218"/>
    </row>
    <row r="33" spans="2:24" x14ac:dyDescent="0.15">
      <c r="B33" s="227">
        <v>40687</v>
      </c>
      <c r="C33" s="228"/>
      <c r="D33" s="229">
        <v>40693</v>
      </c>
      <c r="E33" s="231">
        <v>756</v>
      </c>
      <c r="F33" s="232">
        <v>1102.5</v>
      </c>
      <c r="G33" s="225">
        <v>928.90415766738658</v>
      </c>
      <c r="H33" s="232">
        <v>9760.7000000000007</v>
      </c>
      <c r="I33" s="231">
        <v>945</v>
      </c>
      <c r="J33" s="232">
        <v>1365</v>
      </c>
      <c r="K33" s="225">
        <v>1087.8491467113304</v>
      </c>
      <c r="L33" s="232">
        <v>3352.6</v>
      </c>
      <c r="M33" s="231">
        <v>945</v>
      </c>
      <c r="N33" s="232">
        <v>1365</v>
      </c>
      <c r="O33" s="225">
        <v>1107.8478187447226</v>
      </c>
      <c r="P33" s="232">
        <v>2287.5</v>
      </c>
      <c r="Q33" s="231">
        <v>945</v>
      </c>
      <c r="R33" s="232">
        <v>1365</v>
      </c>
      <c r="S33" s="225">
        <v>1124.5972365038563</v>
      </c>
      <c r="T33" s="232">
        <v>1573.3</v>
      </c>
      <c r="U33" s="231">
        <v>892.5</v>
      </c>
      <c r="V33" s="232">
        <v>1254.75</v>
      </c>
      <c r="W33" s="225">
        <v>1008.2036397449522</v>
      </c>
      <c r="X33" s="232">
        <v>3473.5</v>
      </c>
    </row>
    <row r="34" spans="2:24" x14ac:dyDescent="0.15">
      <c r="B34" s="227" t="s">
        <v>120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</row>
    <row r="35" spans="2:24" ht="12" customHeight="1" x14ac:dyDescent="0.15">
      <c r="B35" s="227">
        <v>40694</v>
      </c>
      <c r="C35" s="228"/>
      <c r="D35" s="229">
        <v>40700</v>
      </c>
      <c r="E35" s="231">
        <v>787.5</v>
      </c>
      <c r="F35" s="232">
        <v>1260</v>
      </c>
      <c r="G35" s="225">
        <v>919.11480828558831</v>
      </c>
      <c r="H35" s="232">
        <v>8163.9</v>
      </c>
      <c r="I35" s="231">
        <v>945</v>
      </c>
      <c r="J35" s="232">
        <v>1365</v>
      </c>
      <c r="K35" s="225">
        <v>1083.8086913362379</v>
      </c>
      <c r="L35" s="232">
        <v>3034.2</v>
      </c>
      <c r="M35" s="231">
        <v>945</v>
      </c>
      <c r="N35" s="232">
        <v>1323</v>
      </c>
      <c r="O35" s="225">
        <v>1094.2881178927823</v>
      </c>
      <c r="P35" s="232">
        <v>1280.3</v>
      </c>
      <c r="Q35" s="231">
        <v>945</v>
      </c>
      <c r="R35" s="232">
        <v>1365</v>
      </c>
      <c r="S35" s="225">
        <v>1104.0607217573222</v>
      </c>
      <c r="T35" s="232">
        <v>1903.2</v>
      </c>
      <c r="U35" s="231">
        <v>945</v>
      </c>
      <c r="V35" s="232">
        <v>1254.75</v>
      </c>
      <c r="W35" s="225">
        <v>1036.5472154963679</v>
      </c>
      <c r="X35" s="232">
        <v>2291.6999999999998</v>
      </c>
    </row>
    <row r="36" spans="2:24" ht="12" customHeight="1" x14ac:dyDescent="0.15">
      <c r="B36" s="227" t="s">
        <v>121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  <c r="M36" s="217"/>
      <c r="N36" s="218"/>
      <c r="O36" s="192"/>
      <c r="P36" s="218"/>
      <c r="Q36" s="217"/>
      <c r="R36" s="218"/>
      <c r="S36" s="192"/>
      <c r="T36" s="218"/>
      <c r="U36" s="217"/>
      <c r="V36" s="218"/>
      <c r="W36" s="192"/>
      <c r="X36" s="218"/>
    </row>
    <row r="37" spans="2:24" ht="12" customHeight="1" x14ac:dyDescent="0.15">
      <c r="B37" s="234"/>
      <c r="C37" s="235"/>
      <c r="D37" s="236"/>
      <c r="E37" s="255"/>
      <c r="F37" s="256"/>
      <c r="G37" s="257"/>
      <c r="H37" s="256"/>
      <c r="I37" s="255"/>
      <c r="J37" s="256"/>
      <c r="K37" s="257"/>
      <c r="L37" s="256"/>
      <c r="M37" s="255"/>
      <c r="N37" s="256"/>
      <c r="O37" s="257"/>
      <c r="P37" s="256"/>
      <c r="Q37" s="255"/>
      <c r="R37" s="256"/>
      <c r="S37" s="257"/>
      <c r="T37" s="256"/>
      <c r="U37" s="255"/>
      <c r="V37" s="256"/>
      <c r="W37" s="257"/>
      <c r="X37" s="256"/>
    </row>
    <row r="38" spans="2:24" ht="6" customHeight="1" x14ac:dyDescent="0.15">
      <c r="B38" s="204"/>
      <c r="C38" s="225"/>
      <c r="D38" s="225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ht="12.75" customHeight="1" x14ac:dyDescent="0.15">
      <c r="B39" s="198"/>
    </row>
    <row r="40" spans="2:24" ht="12.75" customHeight="1" x14ac:dyDescent="0.15">
      <c r="B40" s="237"/>
    </row>
    <row r="41" spans="2:24" x14ac:dyDescent="0.15">
      <c r="B41" s="237"/>
    </row>
    <row r="42" spans="2:24" x14ac:dyDescent="0.15">
      <c r="B42" s="237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6.125" style="197" customWidth="1"/>
    <col min="3" max="3" width="3.375" style="197" customWidth="1"/>
    <col min="4" max="4" width="5.875" style="197" customWidth="1"/>
    <col min="5" max="5" width="5.5" style="197" customWidth="1"/>
    <col min="6" max="7" width="5.875" style="197" customWidth="1"/>
    <col min="8" max="8" width="8.125" style="197" customWidth="1"/>
    <col min="9" max="9" width="5.75" style="197" customWidth="1"/>
    <col min="10" max="11" width="5.875" style="197" customWidth="1"/>
    <col min="12" max="12" width="8.125" style="197" customWidth="1"/>
    <col min="13" max="16384" width="7.5" style="197"/>
  </cols>
  <sheetData>
    <row r="3" spans="2:24" x14ac:dyDescent="0.15">
      <c r="B3" s="167" t="s">
        <v>144</v>
      </c>
    </row>
    <row r="4" spans="2:24" x14ac:dyDescent="0.15">
      <c r="L4" s="198" t="s">
        <v>84</v>
      </c>
    </row>
    <row r="5" spans="2:24" ht="6" customHeight="1" x14ac:dyDescent="0.15">
      <c r="B5" s="199"/>
      <c r="C5" s="199"/>
      <c r="D5" s="199"/>
      <c r="E5" s="199"/>
      <c r="F5" s="199"/>
      <c r="G5" s="199"/>
      <c r="H5" s="199"/>
    </row>
    <row r="6" spans="2:24" x14ac:dyDescent="0.15">
      <c r="B6" s="253"/>
      <c r="C6" s="201" t="s">
        <v>85</v>
      </c>
      <c r="D6" s="202"/>
      <c r="E6" s="241" t="s">
        <v>133</v>
      </c>
      <c r="F6" s="242"/>
      <c r="G6" s="242"/>
      <c r="H6" s="243"/>
      <c r="I6" s="222" t="s">
        <v>135</v>
      </c>
      <c r="J6" s="223"/>
      <c r="K6" s="223"/>
      <c r="L6" s="224"/>
      <c r="N6" s="192"/>
      <c r="O6" s="192"/>
    </row>
    <row r="7" spans="2:24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N7" s="192"/>
      <c r="O7" s="192"/>
    </row>
    <row r="8" spans="2:24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N8" s="192"/>
      <c r="O8" s="192"/>
    </row>
    <row r="9" spans="2:24" ht="14.1" customHeight="1" x14ac:dyDescent="0.15">
      <c r="B9" s="200" t="s">
        <v>60</v>
      </c>
      <c r="C9" s="208">
        <v>19</v>
      </c>
      <c r="D9" s="254" t="s">
        <v>61</v>
      </c>
      <c r="E9" s="217">
        <v>735</v>
      </c>
      <c r="F9" s="218">
        <v>1155</v>
      </c>
      <c r="G9" s="192">
        <v>923</v>
      </c>
      <c r="H9" s="218">
        <v>371341</v>
      </c>
      <c r="I9" s="217">
        <v>1226</v>
      </c>
      <c r="J9" s="218">
        <v>1733</v>
      </c>
      <c r="K9" s="192">
        <v>1478</v>
      </c>
      <c r="L9" s="218">
        <v>2035723</v>
      </c>
      <c r="M9" s="217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2:24" ht="14.1" customHeight="1" x14ac:dyDescent="0.15">
      <c r="B10" s="217"/>
      <c r="C10" s="208">
        <v>20</v>
      </c>
      <c r="D10" s="192"/>
      <c r="E10" s="217">
        <v>735</v>
      </c>
      <c r="F10" s="218">
        <v>1155</v>
      </c>
      <c r="G10" s="192">
        <v>914</v>
      </c>
      <c r="H10" s="218">
        <v>401807</v>
      </c>
      <c r="I10" s="217">
        <v>1260</v>
      </c>
      <c r="J10" s="218">
        <v>1581</v>
      </c>
      <c r="K10" s="192">
        <v>1390</v>
      </c>
      <c r="L10" s="218">
        <v>2070816</v>
      </c>
      <c r="M10" s="217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2:24" ht="14.1" customHeight="1" x14ac:dyDescent="0.15">
      <c r="B11" s="217"/>
      <c r="C11" s="208">
        <v>21</v>
      </c>
      <c r="D11" s="192"/>
      <c r="E11" s="217">
        <v>735</v>
      </c>
      <c r="F11" s="218">
        <v>1103</v>
      </c>
      <c r="G11" s="192">
        <v>902</v>
      </c>
      <c r="H11" s="218">
        <v>398965</v>
      </c>
      <c r="I11" s="217">
        <v>1208</v>
      </c>
      <c r="J11" s="218">
        <v>1518</v>
      </c>
      <c r="K11" s="192">
        <v>1377</v>
      </c>
      <c r="L11" s="218">
        <v>2644060</v>
      </c>
      <c r="M11" s="217"/>
      <c r="N11" s="453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2:24" ht="14.1" customHeight="1" x14ac:dyDescent="0.15">
      <c r="B12" s="212"/>
      <c r="C12" s="215">
        <v>22</v>
      </c>
      <c r="D12" s="221"/>
      <c r="E12" s="220">
        <v>630</v>
      </c>
      <c r="F12" s="220">
        <v>1050</v>
      </c>
      <c r="G12" s="220">
        <v>793</v>
      </c>
      <c r="H12" s="220">
        <v>321168</v>
      </c>
      <c r="I12" s="220">
        <v>1050</v>
      </c>
      <c r="J12" s="220">
        <v>1575</v>
      </c>
      <c r="K12" s="220">
        <v>1295</v>
      </c>
      <c r="L12" s="221">
        <v>2283385</v>
      </c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2:24" ht="14.1" customHeight="1" x14ac:dyDescent="0.15">
      <c r="B13" s="184" t="s">
        <v>235</v>
      </c>
      <c r="C13" s="177">
        <v>5</v>
      </c>
      <c r="D13" s="187" t="s">
        <v>237</v>
      </c>
      <c r="E13" s="217">
        <v>683</v>
      </c>
      <c r="F13" s="218">
        <v>998</v>
      </c>
      <c r="G13" s="192">
        <v>832</v>
      </c>
      <c r="H13" s="218">
        <v>21629</v>
      </c>
      <c r="I13" s="217">
        <v>1305</v>
      </c>
      <c r="J13" s="218">
        <v>1565</v>
      </c>
      <c r="K13" s="192">
        <v>1461</v>
      </c>
      <c r="L13" s="218">
        <v>228689</v>
      </c>
      <c r="N13" s="192"/>
      <c r="O13" s="192"/>
    </row>
    <row r="14" spans="2:24" ht="14.1" customHeight="1" x14ac:dyDescent="0.15">
      <c r="B14" s="184"/>
      <c r="C14" s="177">
        <v>6</v>
      </c>
      <c r="D14" s="187"/>
      <c r="E14" s="217">
        <v>683</v>
      </c>
      <c r="F14" s="218">
        <v>998</v>
      </c>
      <c r="G14" s="192">
        <v>810</v>
      </c>
      <c r="H14" s="218">
        <v>20792</v>
      </c>
      <c r="I14" s="217">
        <v>1218</v>
      </c>
      <c r="J14" s="218">
        <v>1483</v>
      </c>
      <c r="K14" s="192">
        <v>1364</v>
      </c>
      <c r="L14" s="218">
        <v>212910</v>
      </c>
      <c r="N14" s="192"/>
      <c r="O14" s="192"/>
    </row>
    <row r="15" spans="2:24" ht="14.1" customHeight="1" x14ac:dyDescent="0.15">
      <c r="B15" s="184"/>
      <c r="C15" s="177">
        <v>7</v>
      </c>
      <c r="D15" s="187"/>
      <c r="E15" s="217">
        <v>630</v>
      </c>
      <c r="F15" s="218">
        <v>945</v>
      </c>
      <c r="G15" s="192">
        <v>754</v>
      </c>
      <c r="H15" s="218">
        <v>13867</v>
      </c>
      <c r="I15" s="217">
        <v>1089</v>
      </c>
      <c r="J15" s="218">
        <v>1418</v>
      </c>
      <c r="K15" s="192">
        <v>1229</v>
      </c>
      <c r="L15" s="218">
        <v>169274</v>
      </c>
      <c r="N15" s="192"/>
      <c r="O15" s="192"/>
    </row>
    <row r="16" spans="2:24" ht="14.1" customHeight="1" x14ac:dyDescent="0.15">
      <c r="B16" s="184"/>
      <c r="C16" s="177">
        <v>8</v>
      </c>
      <c r="D16" s="187"/>
      <c r="E16" s="217">
        <v>630</v>
      </c>
      <c r="F16" s="218">
        <v>945</v>
      </c>
      <c r="G16" s="192">
        <v>752</v>
      </c>
      <c r="H16" s="218">
        <v>25085</v>
      </c>
      <c r="I16" s="217">
        <v>1050</v>
      </c>
      <c r="J16" s="218">
        <v>1417</v>
      </c>
      <c r="K16" s="192">
        <v>1285</v>
      </c>
      <c r="L16" s="218">
        <v>162543</v>
      </c>
      <c r="N16" s="192"/>
      <c r="O16" s="192"/>
    </row>
    <row r="17" spans="2:15" ht="14.1" customHeight="1" x14ac:dyDescent="0.15">
      <c r="B17" s="184"/>
      <c r="C17" s="177">
        <v>9</v>
      </c>
      <c r="D17" s="187"/>
      <c r="E17" s="217">
        <v>683</v>
      </c>
      <c r="F17" s="218">
        <v>945</v>
      </c>
      <c r="G17" s="192">
        <v>806</v>
      </c>
      <c r="H17" s="218">
        <v>23348</v>
      </c>
      <c r="I17" s="217">
        <v>1082</v>
      </c>
      <c r="J17" s="218">
        <v>1442</v>
      </c>
      <c r="K17" s="192">
        <v>1269</v>
      </c>
      <c r="L17" s="218">
        <v>172633</v>
      </c>
      <c r="N17" s="192"/>
      <c r="O17" s="192"/>
    </row>
    <row r="18" spans="2:15" ht="14.1" customHeight="1" x14ac:dyDescent="0.15">
      <c r="B18" s="184"/>
      <c r="C18" s="177">
        <v>10</v>
      </c>
      <c r="D18" s="187"/>
      <c r="E18" s="218">
        <v>630</v>
      </c>
      <c r="F18" s="218">
        <v>945.10500000000002</v>
      </c>
      <c r="G18" s="218">
        <v>795.60928574121931</v>
      </c>
      <c r="H18" s="218">
        <v>29862</v>
      </c>
      <c r="I18" s="218">
        <v>1155</v>
      </c>
      <c r="J18" s="218">
        <v>1441.65</v>
      </c>
      <c r="K18" s="218">
        <v>1325.1138408276379</v>
      </c>
      <c r="L18" s="218">
        <v>188967.9</v>
      </c>
      <c r="N18" s="192"/>
      <c r="O18" s="192"/>
    </row>
    <row r="19" spans="2:15" ht="14.1" customHeight="1" x14ac:dyDescent="0.15">
      <c r="B19" s="184"/>
      <c r="C19" s="177">
        <v>11</v>
      </c>
      <c r="D19" s="187"/>
      <c r="E19" s="218">
        <v>682.5</v>
      </c>
      <c r="F19" s="218">
        <v>1050</v>
      </c>
      <c r="G19" s="218">
        <v>848.47228758169922</v>
      </c>
      <c r="H19" s="218">
        <v>34741.699999999997</v>
      </c>
      <c r="I19" s="218">
        <v>1125.6000000000001</v>
      </c>
      <c r="J19" s="218">
        <v>1575</v>
      </c>
      <c r="K19" s="218">
        <v>1332.0276217897833</v>
      </c>
      <c r="L19" s="219">
        <v>198431.4</v>
      </c>
      <c r="N19" s="192"/>
      <c r="O19" s="192"/>
    </row>
    <row r="20" spans="2:15" ht="14.1" customHeight="1" x14ac:dyDescent="0.15">
      <c r="B20" s="184"/>
      <c r="C20" s="177">
        <v>12</v>
      </c>
      <c r="D20" s="187"/>
      <c r="E20" s="218">
        <v>682.5</v>
      </c>
      <c r="F20" s="218">
        <v>1050</v>
      </c>
      <c r="G20" s="218">
        <v>857.88025859883362</v>
      </c>
      <c r="H20" s="218">
        <v>33431</v>
      </c>
      <c r="I20" s="218">
        <v>1102.5</v>
      </c>
      <c r="J20" s="218">
        <v>1512</v>
      </c>
      <c r="K20" s="218">
        <v>1345.1475639096466</v>
      </c>
      <c r="L20" s="219">
        <v>174836</v>
      </c>
      <c r="N20" s="192"/>
      <c r="O20" s="192"/>
    </row>
    <row r="21" spans="2:15" ht="14.1" customHeight="1" x14ac:dyDescent="0.15">
      <c r="B21" s="184" t="s">
        <v>239</v>
      </c>
      <c r="C21" s="177">
        <v>1</v>
      </c>
      <c r="D21" s="187" t="s">
        <v>237</v>
      </c>
      <c r="E21" s="218">
        <v>661.5</v>
      </c>
      <c r="F21" s="218">
        <v>1050.105</v>
      </c>
      <c r="G21" s="218">
        <v>862.05780413601883</v>
      </c>
      <c r="H21" s="218">
        <v>24040</v>
      </c>
      <c r="I21" s="218">
        <v>1020.2850000000001</v>
      </c>
      <c r="J21" s="218">
        <v>1527.54</v>
      </c>
      <c r="K21" s="218">
        <v>1337.344766221599</v>
      </c>
      <c r="L21" s="219">
        <v>140605</v>
      </c>
      <c r="N21" s="192"/>
      <c r="O21" s="192"/>
    </row>
    <row r="22" spans="2:15" ht="14.1" customHeight="1" x14ac:dyDescent="0.15">
      <c r="B22" s="184"/>
      <c r="C22" s="177">
        <v>2</v>
      </c>
      <c r="D22" s="187"/>
      <c r="E22" s="218">
        <v>682.5</v>
      </c>
      <c r="F22" s="218">
        <v>1050</v>
      </c>
      <c r="G22" s="218">
        <v>864.34259478523734</v>
      </c>
      <c r="H22" s="218">
        <v>28310.299999999996</v>
      </c>
      <c r="I22" s="218">
        <v>1107.75</v>
      </c>
      <c r="J22" s="218">
        <v>1512</v>
      </c>
      <c r="K22" s="218">
        <v>1338.8819428104648</v>
      </c>
      <c r="L22" s="219">
        <v>154263.5</v>
      </c>
    </row>
    <row r="23" spans="2:15" ht="14.1" customHeight="1" x14ac:dyDescent="0.15">
      <c r="B23" s="184"/>
      <c r="C23" s="177">
        <v>3</v>
      </c>
      <c r="D23" s="187"/>
      <c r="E23" s="218">
        <v>682.5</v>
      </c>
      <c r="F23" s="218">
        <v>1102.5</v>
      </c>
      <c r="G23" s="218">
        <v>877.91185866604587</v>
      </c>
      <c r="H23" s="218">
        <v>27931.599999999999</v>
      </c>
      <c r="I23" s="218">
        <v>1081.5</v>
      </c>
      <c r="J23" s="219">
        <v>1551.9</v>
      </c>
      <c r="K23" s="218">
        <v>1361.7893794105235</v>
      </c>
      <c r="L23" s="219">
        <v>167154.70000000001</v>
      </c>
    </row>
    <row r="24" spans="2:15" ht="14.1" customHeight="1" x14ac:dyDescent="0.15">
      <c r="B24" s="184"/>
      <c r="C24" s="177">
        <v>4</v>
      </c>
      <c r="D24" s="187"/>
      <c r="E24" s="218">
        <v>735</v>
      </c>
      <c r="F24" s="218">
        <v>1102.5</v>
      </c>
      <c r="G24" s="218">
        <v>869.4800947599399</v>
      </c>
      <c r="H24" s="218">
        <v>29509.100000000002</v>
      </c>
      <c r="I24" s="218">
        <v>1078.2450000000001</v>
      </c>
      <c r="J24" s="218">
        <v>1540.3500000000001</v>
      </c>
      <c r="K24" s="218">
        <v>1376.7075011771637</v>
      </c>
      <c r="L24" s="219">
        <v>151109.20000000001</v>
      </c>
    </row>
    <row r="25" spans="2:15" ht="14.1" customHeight="1" x14ac:dyDescent="0.15">
      <c r="B25" s="178"/>
      <c r="C25" s="182">
        <v>5</v>
      </c>
      <c r="D25" s="190"/>
      <c r="E25" s="220">
        <v>682.5</v>
      </c>
      <c r="F25" s="220">
        <v>1102.5</v>
      </c>
      <c r="G25" s="220">
        <v>844.30812591153847</v>
      </c>
      <c r="H25" s="220">
        <v>22253.5</v>
      </c>
      <c r="I25" s="220">
        <v>1115.1000000000001</v>
      </c>
      <c r="J25" s="220">
        <v>1512</v>
      </c>
      <c r="K25" s="220">
        <v>1367.5149374842856</v>
      </c>
      <c r="L25" s="221">
        <v>217194.5</v>
      </c>
    </row>
    <row r="26" spans="2:15" x14ac:dyDescent="0.15">
      <c r="B26" s="206" t="s">
        <v>130</v>
      </c>
      <c r="C26" s="225"/>
      <c r="D26" s="226"/>
      <c r="E26" s="217"/>
      <c r="F26" s="218"/>
      <c r="G26" s="192"/>
      <c r="H26" s="218"/>
      <c r="I26" s="217"/>
      <c r="J26" s="218"/>
      <c r="K26" s="192"/>
      <c r="L26" s="218"/>
    </row>
    <row r="27" spans="2:15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</row>
    <row r="28" spans="2:15" x14ac:dyDescent="0.15">
      <c r="B28" s="203" t="s">
        <v>117</v>
      </c>
      <c r="C28" s="225"/>
      <c r="D28" s="226"/>
      <c r="E28" s="217"/>
      <c r="F28" s="218"/>
      <c r="G28" s="192"/>
      <c r="H28" s="218"/>
      <c r="I28" s="217"/>
      <c r="J28" s="218"/>
      <c r="K28" s="192"/>
      <c r="L28" s="218"/>
    </row>
    <row r="29" spans="2:15" x14ac:dyDescent="0.15">
      <c r="B29" s="227">
        <v>40673</v>
      </c>
      <c r="C29" s="228"/>
      <c r="D29" s="229">
        <v>40679</v>
      </c>
      <c r="E29" s="230">
        <v>682.5</v>
      </c>
      <c r="F29" s="230">
        <v>1102.5</v>
      </c>
      <c r="G29" s="230">
        <v>843.50176285669636</v>
      </c>
      <c r="H29" s="232">
        <v>8240.6</v>
      </c>
      <c r="I29" s="230">
        <v>1155</v>
      </c>
      <c r="J29" s="230">
        <v>1512</v>
      </c>
      <c r="K29" s="230">
        <v>1414.6332958048877</v>
      </c>
      <c r="L29" s="232">
        <v>67044.100000000006</v>
      </c>
    </row>
    <row r="30" spans="2:15" x14ac:dyDescent="0.15">
      <c r="B30" s="227" t="s">
        <v>118</v>
      </c>
      <c r="C30" s="228"/>
      <c r="D30" s="229"/>
      <c r="E30" s="217"/>
      <c r="F30" s="218"/>
      <c r="G30" s="192"/>
      <c r="H30" s="218"/>
      <c r="I30" s="217"/>
      <c r="J30" s="218"/>
      <c r="K30" s="192"/>
      <c r="L30" s="218"/>
    </row>
    <row r="31" spans="2:15" x14ac:dyDescent="0.15">
      <c r="B31" s="227">
        <v>40680</v>
      </c>
      <c r="C31" s="228"/>
      <c r="D31" s="229">
        <v>40686</v>
      </c>
      <c r="E31" s="231">
        <v>735</v>
      </c>
      <c r="F31" s="232">
        <v>1102.5</v>
      </c>
      <c r="G31" s="225">
        <v>876.68841827134816</v>
      </c>
      <c r="H31" s="232">
        <v>4804.3999999999996</v>
      </c>
      <c r="I31" s="231">
        <v>1115.1000000000001</v>
      </c>
      <c r="J31" s="232">
        <v>1512</v>
      </c>
      <c r="K31" s="225">
        <v>1354.6770878524949</v>
      </c>
      <c r="L31" s="232">
        <v>45041.7</v>
      </c>
    </row>
    <row r="32" spans="2:15" x14ac:dyDescent="0.15">
      <c r="B32" s="227" t="s">
        <v>119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</row>
    <row r="33" spans="2:12" x14ac:dyDescent="0.15">
      <c r="B33" s="227">
        <v>40687</v>
      </c>
      <c r="C33" s="228"/>
      <c r="D33" s="229">
        <v>40693</v>
      </c>
      <c r="E33" s="231">
        <v>735</v>
      </c>
      <c r="F33" s="232">
        <v>1102.5</v>
      </c>
      <c r="G33" s="225">
        <v>843.67704630145204</v>
      </c>
      <c r="H33" s="232">
        <v>4441.7</v>
      </c>
      <c r="I33" s="231">
        <v>1115.1000000000001</v>
      </c>
      <c r="J33" s="232">
        <v>1512</v>
      </c>
      <c r="K33" s="225">
        <v>1319.9455919225538</v>
      </c>
      <c r="L33" s="232">
        <v>63003.4</v>
      </c>
    </row>
    <row r="34" spans="2:12" x14ac:dyDescent="0.15">
      <c r="B34" s="227" t="s">
        <v>120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</row>
    <row r="35" spans="2:12" ht="12" customHeight="1" x14ac:dyDescent="0.15">
      <c r="B35" s="227">
        <v>40694</v>
      </c>
      <c r="C35" s="228"/>
      <c r="D35" s="229">
        <v>40700</v>
      </c>
      <c r="E35" s="231">
        <v>682.5</v>
      </c>
      <c r="F35" s="232">
        <v>1029</v>
      </c>
      <c r="G35" s="225">
        <v>825.02348465308239</v>
      </c>
      <c r="H35" s="232">
        <v>4766.8</v>
      </c>
      <c r="I35" s="231">
        <v>1115.1000000000001</v>
      </c>
      <c r="J35" s="232">
        <v>1512</v>
      </c>
      <c r="K35" s="225">
        <v>1330.1314962912852</v>
      </c>
      <c r="L35" s="232">
        <v>42105.3</v>
      </c>
    </row>
    <row r="36" spans="2:12" ht="12" customHeight="1" x14ac:dyDescent="0.15">
      <c r="B36" s="227" t="s">
        <v>121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</row>
    <row r="37" spans="2:12" ht="12" customHeight="1" x14ac:dyDescent="0.15">
      <c r="B37" s="234"/>
      <c r="C37" s="235"/>
      <c r="D37" s="236"/>
      <c r="E37" s="255"/>
      <c r="F37" s="256"/>
      <c r="G37" s="257"/>
      <c r="H37" s="256"/>
      <c r="I37" s="255"/>
      <c r="J37" s="256"/>
      <c r="K37" s="257"/>
      <c r="L37" s="256"/>
    </row>
    <row r="38" spans="2:12" ht="6" customHeight="1" x14ac:dyDescent="0.15">
      <c r="B38" s="204"/>
      <c r="C38" s="225"/>
      <c r="D38" s="225"/>
      <c r="E38" s="192"/>
      <c r="F38" s="192"/>
      <c r="G38" s="192"/>
      <c r="H38" s="192"/>
      <c r="I38" s="192"/>
      <c r="J38" s="192"/>
      <c r="K38" s="192"/>
      <c r="L38" s="192"/>
    </row>
    <row r="39" spans="2:12" ht="12.75" customHeight="1" x14ac:dyDescent="0.15">
      <c r="B39" s="198"/>
    </row>
    <row r="40" spans="2:12" ht="12.75" customHeight="1" x14ac:dyDescent="0.15">
      <c r="B40" s="237"/>
    </row>
    <row r="41" spans="2:12" x14ac:dyDescent="0.15">
      <c r="B41" s="237"/>
    </row>
    <row r="42" spans="2:12" x14ac:dyDescent="0.15">
      <c r="B42" s="237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5"/>
  <sheetViews>
    <sheetView zoomScale="74" zoomScaleNormal="74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3" spans="2:26" x14ac:dyDescent="0.15">
      <c r="B3" s="167" t="s">
        <v>144</v>
      </c>
    </row>
    <row r="4" spans="2:26" ht="11.25" customHeight="1" x14ac:dyDescent="0.15">
      <c r="X4" s="168" t="s">
        <v>136</v>
      </c>
    </row>
    <row r="5" spans="2:26" ht="6" customHeight="1" x14ac:dyDescent="0.15">
      <c r="B5" s="179"/>
      <c r="C5" s="179"/>
      <c r="D5" s="179"/>
      <c r="E5" s="179"/>
      <c r="F5" s="166"/>
      <c r="I5" s="179"/>
      <c r="J5" s="166"/>
      <c r="Q5" s="179"/>
      <c r="R5" s="179"/>
      <c r="S5" s="179"/>
      <c r="T5" s="179"/>
      <c r="U5" s="179"/>
      <c r="V5" s="179"/>
      <c r="W5" s="179"/>
      <c r="X5" s="179"/>
    </row>
    <row r="6" spans="2:26" ht="13.5" customHeight="1" x14ac:dyDescent="0.15">
      <c r="B6" s="200"/>
      <c r="C6" s="201" t="s">
        <v>85</v>
      </c>
      <c r="D6" s="202"/>
      <c r="E6" s="652" t="s">
        <v>89</v>
      </c>
      <c r="F6" s="653"/>
      <c r="G6" s="653"/>
      <c r="H6" s="654"/>
      <c r="I6" s="652" t="s">
        <v>98</v>
      </c>
      <c r="J6" s="653"/>
      <c r="K6" s="653"/>
      <c r="L6" s="654"/>
      <c r="M6" s="652" t="s">
        <v>108</v>
      </c>
      <c r="N6" s="653"/>
      <c r="O6" s="653"/>
      <c r="P6" s="654"/>
      <c r="Q6" s="652" t="s">
        <v>145</v>
      </c>
      <c r="R6" s="653"/>
      <c r="S6" s="653"/>
      <c r="T6" s="654"/>
      <c r="U6" s="652" t="s">
        <v>146</v>
      </c>
      <c r="V6" s="653"/>
      <c r="W6" s="653"/>
      <c r="X6" s="654"/>
      <c r="Z6" s="166"/>
    </row>
    <row r="7" spans="2:26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166"/>
    </row>
    <row r="8" spans="2:26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66"/>
    </row>
    <row r="9" spans="2:26" s="197" customFormat="1" ht="14.1" customHeight="1" x14ac:dyDescent="0.15">
      <c r="B9" s="200" t="s">
        <v>60</v>
      </c>
      <c r="C9" s="208">
        <v>19</v>
      </c>
      <c r="D9" s="254" t="s">
        <v>61</v>
      </c>
      <c r="E9" s="217">
        <v>1690</v>
      </c>
      <c r="F9" s="218">
        <v>1690</v>
      </c>
      <c r="G9" s="192">
        <v>1690</v>
      </c>
      <c r="H9" s="218">
        <v>24024</v>
      </c>
      <c r="I9" s="217">
        <v>2856</v>
      </c>
      <c r="J9" s="218">
        <v>3465</v>
      </c>
      <c r="K9" s="192">
        <v>3085</v>
      </c>
      <c r="L9" s="218">
        <v>19280</v>
      </c>
      <c r="M9" s="217">
        <v>998</v>
      </c>
      <c r="N9" s="218">
        <v>1418</v>
      </c>
      <c r="O9" s="192">
        <v>1227</v>
      </c>
      <c r="P9" s="218">
        <v>181268</v>
      </c>
      <c r="Q9" s="217">
        <v>1575</v>
      </c>
      <c r="R9" s="218">
        <v>2310</v>
      </c>
      <c r="S9" s="192">
        <v>1894</v>
      </c>
      <c r="T9" s="218">
        <v>93824</v>
      </c>
      <c r="U9" s="217">
        <v>819</v>
      </c>
      <c r="V9" s="218">
        <v>1470</v>
      </c>
      <c r="W9" s="192">
        <v>1048</v>
      </c>
      <c r="X9" s="218">
        <v>60754</v>
      </c>
      <c r="Z9" s="453"/>
    </row>
    <row r="10" spans="2:26" s="197" customFormat="1" ht="14.1" customHeight="1" x14ac:dyDescent="0.15">
      <c r="B10" s="217"/>
      <c r="C10" s="208">
        <v>20</v>
      </c>
      <c r="D10" s="192"/>
      <c r="E10" s="217">
        <v>1050</v>
      </c>
      <c r="F10" s="218">
        <v>1775</v>
      </c>
      <c r="G10" s="192">
        <v>1372</v>
      </c>
      <c r="H10" s="218">
        <v>19736</v>
      </c>
      <c r="I10" s="217">
        <v>2516</v>
      </c>
      <c r="J10" s="218">
        <v>3255</v>
      </c>
      <c r="K10" s="192">
        <v>2791</v>
      </c>
      <c r="L10" s="218">
        <v>61367</v>
      </c>
      <c r="M10" s="217">
        <v>945</v>
      </c>
      <c r="N10" s="218">
        <v>1523</v>
      </c>
      <c r="O10" s="192">
        <v>1287</v>
      </c>
      <c r="P10" s="218">
        <v>218894</v>
      </c>
      <c r="Q10" s="217">
        <v>1399</v>
      </c>
      <c r="R10" s="218">
        <v>2363</v>
      </c>
      <c r="S10" s="192">
        <v>2020</v>
      </c>
      <c r="T10" s="218">
        <v>139200</v>
      </c>
      <c r="U10" s="217">
        <v>840</v>
      </c>
      <c r="V10" s="218">
        <v>1313</v>
      </c>
      <c r="W10" s="192">
        <v>1099</v>
      </c>
      <c r="X10" s="218">
        <v>103240</v>
      </c>
      <c r="Z10" s="192"/>
    </row>
    <row r="11" spans="2:26" s="197" customFormat="1" ht="14.1" customHeight="1" x14ac:dyDescent="0.15">
      <c r="B11" s="217"/>
      <c r="C11" s="208">
        <v>21</v>
      </c>
      <c r="D11" s="192"/>
      <c r="E11" s="217">
        <v>1155</v>
      </c>
      <c r="F11" s="218">
        <v>1365</v>
      </c>
      <c r="G11" s="192">
        <v>1339</v>
      </c>
      <c r="H11" s="218">
        <v>14803</v>
      </c>
      <c r="I11" s="217">
        <v>2310</v>
      </c>
      <c r="J11" s="218">
        <v>3255</v>
      </c>
      <c r="K11" s="192">
        <v>2608</v>
      </c>
      <c r="L11" s="218">
        <v>83037</v>
      </c>
      <c r="M11" s="217">
        <v>1029</v>
      </c>
      <c r="N11" s="218">
        <v>1418</v>
      </c>
      <c r="O11" s="192">
        <v>1225</v>
      </c>
      <c r="P11" s="218">
        <v>242130</v>
      </c>
      <c r="Q11" s="217">
        <v>1575</v>
      </c>
      <c r="R11" s="218">
        <v>2520</v>
      </c>
      <c r="S11" s="192">
        <v>2069</v>
      </c>
      <c r="T11" s="218">
        <v>163722</v>
      </c>
      <c r="U11" s="217">
        <v>788</v>
      </c>
      <c r="V11" s="218">
        <v>1260</v>
      </c>
      <c r="W11" s="192">
        <v>1041</v>
      </c>
      <c r="X11" s="218">
        <v>167961</v>
      </c>
      <c r="Z11" s="192"/>
    </row>
    <row r="12" spans="2:26" s="197" customFormat="1" ht="14.1" customHeight="1" x14ac:dyDescent="0.15">
      <c r="B12" s="212"/>
      <c r="C12" s="215">
        <v>22</v>
      </c>
      <c r="D12" s="221"/>
      <c r="E12" s="252">
        <v>1417.5</v>
      </c>
      <c r="F12" s="252">
        <v>1417.5</v>
      </c>
      <c r="G12" s="252">
        <v>1417.5</v>
      </c>
      <c r="H12" s="220">
        <v>7548</v>
      </c>
      <c r="I12" s="220">
        <v>2415</v>
      </c>
      <c r="J12" s="220">
        <v>3003</v>
      </c>
      <c r="K12" s="220">
        <v>2637</v>
      </c>
      <c r="L12" s="220">
        <v>58198</v>
      </c>
      <c r="M12" s="220">
        <v>924</v>
      </c>
      <c r="N12" s="220">
        <v>1313</v>
      </c>
      <c r="O12" s="220">
        <v>1103</v>
      </c>
      <c r="P12" s="220">
        <v>161857</v>
      </c>
      <c r="Q12" s="220">
        <v>1523</v>
      </c>
      <c r="R12" s="220">
        <v>2205</v>
      </c>
      <c r="S12" s="220">
        <v>1864</v>
      </c>
      <c r="T12" s="220">
        <v>128394</v>
      </c>
      <c r="U12" s="220">
        <v>714</v>
      </c>
      <c r="V12" s="220">
        <v>1260</v>
      </c>
      <c r="W12" s="220">
        <v>1015</v>
      </c>
      <c r="X12" s="221">
        <v>99678</v>
      </c>
      <c r="Z12" s="192"/>
    </row>
    <row r="13" spans="2:26" s="197" customFormat="1" ht="14.1" customHeight="1" x14ac:dyDescent="0.15">
      <c r="B13" s="184" t="s">
        <v>235</v>
      </c>
      <c r="C13" s="177">
        <v>5</v>
      </c>
      <c r="D13" s="187" t="s">
        <v>237</v>
      </c>
      <c r="E13" s="231" t="s">
        <v>141</v>
      </c>
      <c r="F13" s="232" t="s">
        <v>141</v>
      </c>
      <c r="G13" s="225" t="s">
        <v>141</v>
      </c>
      <c r="H13" s="232" t="s">
        <v>141</v>
      </c>
      <c r="I13" s="217">
        <v>2730</v>
      </c>
      <c r="J13" s="218">
        <v>2730</v>
      </c>
      <c r="K13" s="192">
        <v>2730</v>
      </c>
      <c r="L13" s="218">
        <v>4549</v>
      </c>
      <c r="M13" s="217">
        <v>1103</v>
      </c>
      <c r="N13" s="218">
        <v>1218</v>
      </c>
      <c r="O13" s="192">
        <v>1145</v>
      </c>
      <c r="P13" s="218">
        <v>13513</v>
      </c>
      <c r="Q13" s="217">
        <v>1680</v>
      </c>
      <c r="R13" s="218">
        <v>1995</v>
      </c>
      <c r="S13" s="192">
        <v>1884</v>
      </c>
      <c r="T13" s="218">
        <v>11502</v>
      </c>
      <c r="U13" s="217">
        <v>1050</v>
      </c>
      <c r="V13" s="218">
        <v>1208</v>
      </c>
      <c r="W13" s="192">
        <v>1084</v>
      </c>
      <c r="X13" s="218">
        <v>6376</v>
      </c>
      <c r="Z13" s="192"/>
    </row>
    <row r="14" spans="2:26" s="197" customFormat="1" ht="14.1" customHeight="1" x14ac:dyDescent="0.15">
      <c r="B14" s="184"/>
      <c r="C14" s="177">
        <v>6</v>
      </c>
      <c r="D14" s="187"/>
      <c r="E14" s="231" t="s">
        <v>141</v>
      </c>
      <c r="F14" s="232" t="s">
        <v>141</v>
      </c>
      <c r="G14" s="225" t="s">
        <v>141</v>
      </c>
      <c r="H14" s="232">
        <v>42</v>
      </c>
      <c r="I14" s="231">
        <v>2766</v>
      </c>
      <c r="J14" s="232">
        <v>2766</v>
      </c>
      <c r="K14" s="225">
        <v>2766</v>
      </c>
      <c r="L14" s="218">
        <v>5853</v>
      </c>
      <c r="M14" s="217">
        <v>1092</v>
      </c>
      <c r="N14" s="218">
        <v>1155</v>
      </c>
      <c r="O14" s="192">
        <v>1131</v>
      </c>
      <c r="P14" s="218">
        <v>10840</v>
      </c>
      <c r="Q14" s="217">
        <v>1890</v>
      </c>
      <c r="R14" s="218">
        <v>1995</v>
      </c>
      <c r="S14" s="192">
        <v>1947</v>
      </c>
      <c r="T14" s="218">
        <v>12788</v>
      </c>
      <c r="U14" s="217">
        <v>1050</v>
      </c>
      <c r="V14" s="218">
        <v>1050</v>
      </c>
      <c r="W14" s="192">
        <v>1050</v>
      </c>
      <c r="X14" s="218">
        <v>7980</v>
      </c>
      <c r="Z14" s="192"/>
    </row>
    <row r="15" spans="2:26" s="197" customFormat="1" ht="14.1" customHeight="1" x14ac:dyDescent="0.15">
      <c r="B15" s="184"/>
      <c r="C15" s="177">
        <v>7</v>
      </c>
      <c r="D15" s="187"/>
      <c r="E15" s="231" t="s">
        <v>141</v>
      </c>
      <c r="F15" s="232" t="s">
        <v>141</v>
      </c>
      <c r="G15" s="225" t="s">
        <v>141</v>
      </c>
      <c r="H15" s="232">
        <v>40</v>
      </c>
      <c r="I15" s="231">
        <v>2730</v>
      </c>
      <c r="J15" s="232">
        <v>2982</v>
      </c>
      <c r="K15" s="225">
        <v>2878</v>
      </c>
      <c r="L15" s="218">
        <v>4794</v>
      </c>
      <c r="M15" s="231">
        <v>1050</v>
      </c>
      <c r="N15" s="232">
        <v>1216</v>
      </c>
      <c r="O15" s="225">
        <v>1104</v>
      </c>
      <c r="P15" s="218">
        <v>10157</v>
      </c>
      <c r="Q15" s="217">
        <v>1890</v>
      </c>
      <c r="R15" s="218">
        <v>1977</v>
      </c>
      <c r="S15" s="192">
        <v>1923</v>
      </c>
      <c r="T15" s="218">
        <v>9065</v>
      </c>
      <c r="U15" s="217">
        <v>1050</v>
      </c>
      <c r="V15" s="218">
        <v>1050</v>
      </c>
      <c r="W15" s="192">
        <v>1050</v>
      </c>
      <c r="X15" s="218">
        <v>5007</v>
      </c>
      <c r="Z15" s="192"/>
    </row>
    <row r="16" spans="2:26" s="197" customFormat="1" ht="14.1" customHeight="1" x14ac:dyDescent="0.15">
      <c r="B16" s="184"/>
      <c r="C16" s="177">
        <v>8</v>
      </c>
      <c r="D16" s="187"/>
      <c r="E16" s="231" t="s">
        <v>141</v>
      </c>
      <c r="F16" s="232" t="s">
        <v>141</v>
      </c>
      <c r="G16" s="225" t="s">
        <v>141</v>
      </c>
      <c r="H16" s="188">
        <v>91</v>
      </c>
      <c r="I16" s="231">
        <v>2730</v>
      </c>
      <c r="J16" s="232">
        <v>2730</v>
      </c>
      <c r="K16" s="225">
        <v>2730</v>
      </c>
      <c r="L16" s="218">
        <v>4833</v>
      </c>
      <c r="M16" s="231">
        <v>1050</v>
      </c>
      <c r="N16" s="232">
        <v>1155</v>
      </c>
      <c r="O16" s="225">
        <v>1112</v>
      </c>
      <c r="P16" s="218">
        <v>11056</v>
      </c>
      <c r="Q16" s="217">
        <v>1890</v>
      </c>
      <c r="R16" s="218">
        <v>1995</v>
      </c>
      <c r="S16" s="192">
        <v>1945</v>
      </c>
      <c r="T16" s="218">
        <v>11021</v>
      </c>
      <c r="U16" s="217">
        <v>840</v>
      </c>
      <c r="V16" s="218">
        <v>1050</v>
      </c>
      <c r="W16" s="192">
        <v>998</v>
      </c>
      <c r="X16" s="218">
        <v>7897</v>
      </c>
      <c r="Z16" s="192"/>
    </row>
    <row r="17" spans="2:26" s="197" customFormat="1" ht="14.1" customHeight="1" x14ac:dyDescent="0.15">
      <c r="B17" s="184"/>
      <c r="C17" s="177">
        <v>9</v>
      </c>
      <c r="D17" s="187"/>
      <c r="E17" s="231" t="s">
        <v>141</v>
      </c>
      <c r="F17" s="232" t="s">
        <v>141</v>
      </c>
      <c r="G17" s="225" t="s">
        <v>141</v>
      </c>
      <c r="H17" s="232">
        <v>509</v>
      </c>
      <c r="I17" s="231">
        <v>2787</v>
      </c>
      <c r="J17" s="232">
        <v>2787</v>
      </c>
      <c r="K17" s="225">
        <v>2787</v>
      </c>
      <c r="L17" s="218">
        <v>3975</v>
      </c>
      <c r="M17" s="231">
        <v>998</v>
      </c>
      <c r="N17" s="232">
        <v>1150</v>
      </c>
      <c r="O17" s="225">
        <v>1073</v>
      </c>
      <c r="P17" s="218">
        <v>8659</v>
      </c>
      <c r="Q17" s="217">
        <v>1890</v>
      </c>
      <c r="R17" s="218">
        <v>1995</v>
      </c>
      <c r="S17" s="192">
        <v>1933</v>
      </c>
      <c r="T17" s="218">
        <v>7488</v>
      </c>
      <c r="U17" s="217">
        <v>735</v>
      </c>
      <c r="V17" s="218">
        <v>1050</v>
      </c>
      <c r="W17" s="192">
        <v>922</v>
      </c>
      <c r="X17" s="218">
        <v>6911</v>
      </c>
      <c r="Z17" s="192"/>
    </row>
    <row r="18" spans="2:26" s="197" customFormat="1" ht="14.1" customHeight="1" x14ac:dyDescent="0.15">
      <c r="B18" s="184"/>
      <c r="C18" s="177">
        <v>10</v>
      </c>
      <c r="D18" s="187"/>
      <c r="E18" s="249">
        <v>0</v>
      </c>
      <c r="F18" s="249">
        <v>0</v>
      </c>
      <c r="G18" s="249">
        <v>0</v>
      </c>
      <c r="H18" s="249">
        <v>0</v>
      </c>
      <c r="I18" s="232">
        <v>2520</v>
      </c>
      <c r="J18" s="232">
        <v>3003</v>
      </c>
      <c r="K18" s="232">
        <v>2777.5254003313084</v>
      </c>
      <c r="L18" s="218">
        <v>4818.6000000000004</v>
      </c>
      <c r="M18" s="232">
        <v>924</v>
      </c>
      <c r="N18" s="232">
        <v>1312.5</v>
      </c>
      <c r="O18" s="232">
        <v>1086.3761796380595</v>
      </c>
      <c r="P18" s="218">
        <v>14429.3</v>
      </c>
      <c r="Q18" s="218">
        <v>1785</v>
      </c>
      <c r="R18" s="218">
        <v>1995</v>
      </c>
      <c r="S18" s="218">
        <v>1885.511155537785</v>
      </c>
      <c r="T18" s="218">
        <v>6124.7</v>
      </c>
      <c r="U18" s="218">
        <v>714</v>
      </c>
      <c r="V18" s="218">
        <v>1050</v>
      </c>
      <c r="W18" s="218">
        <v>916.21081643265745</v>
      </c>
      <c r="X18" s="218">
        <v>9058.2000000000007</v>
      </c>
      <c r="Z18" s="192"/>
    </row>
    <row r="19" spans="2:26" s="197" customFormat="1" ht="14.1" customHeight="1" x14ac:dyDescent="0.15">
      <c r="B19" s="184"/>
      <c r="C19" s="177">
        <v>11</v>
      </c>
      <c r="D19" s="187"/>
      <c r="E19" s="249">
        <v>0</v>
      </c>
      <c r="F19" s="249">
        <v>0</v>
      </c>
      <c r="G19" s="249">
        <v>0</v>
      </c>
      <c r="H19" s="249">
        <v>0</v>
      </c>
      <c r="I19" s="232">
        <v>2625</v>
      </c>
      <c r="J19" s="232">
        <v>3003</v>
      </c>
      <c r="K19" s="232">
        <v>2818.2023089609679</v>
      </c>
      <c r="L19" s="218">
        <v>8026</v>
      </c>
      <c r="M19" s="232">
        <v>945</v>
      </c>
      <c r="N19" s="232">
        <v>1299.9000000000001</v>
      </c>
      <c r="O19" s="232">
        <v>1049.7233506534405</v>
      </c>
      <c r="P19" s="218">
        <v>10277.9</v>
      </c>
      <c r="Q19" s="218">
        <v>1680</v>
      </c>
      <c r="R19" s="218">
        <v>1890</v>
      </c>
      <c r="S19" s="218">
        <v>1786.7203161141101</v>
      </c>
      <c r="T19" s="218">
        <v>7613.3</v>
      </c>
      <c r="U19" s="218">
        <v>840</v>
      </c>
      <c r="V19" s="218">
        <v>997.5</v>
      </c>
      <c r="W19" s="218">
        <v>968.51757727470624</v>
      </c>
      <c r="X19" s="219">
        <v>9509.7000000000007</v>
      </c>
      <c r="Z19" s="192"/>
    </row>
    <row r="20" spans="2:26" s="197" customFormat="1" ht="14.1" customHeight="1" x14ac:dyDescent="0.15">
      <c r="B20" s="184"/>
      <c r="C20" s="177">
        <v>12</v>
      </c>
      <c r="D20" s="187"/>
      <c r="E20" s="249">
        <v>1417.5</v>
      </c>
      <c r="F20" s="249">
        <v>1417.5</v>
      </c>
      <c r="G20" s="249">
        <v>1417.5</v>
      </c>
      <c r="H20" s="249">
        <v>4904.1000000000004</v>
      </c>
      <c r="I20" s="232">
        <v>2625</v>
      </c>
      <c r="J20" s="232">
        <v>2940</v>
      </c>
      <c r="K20" s="232">
        <v>2745.5832940733067</v>
      </c>
      <c r="L20" s="218">
        <v>6479.4</v>
      </c>
      <c r="M20" s="232">
        <v>945</v>
      </c>
      <c r="N20" s="232">
        <v>1299.9000000000001</v>
      </c>
      <c r="O20" s="232">
        <v>1063.018215668264</v>
      </c>
      <c r="P20" s="218">
        <v>11595.7</v>
      </c>
      <c r="Q20" s="218">
        <v>1627.5</v>
      </c>
      <c r="R20" s="218">
        <v>1732.5</v>
      </c>
      <c r="S20" s="218">
        <v>1723.8112107623322</v>
      </c>
      <c r="T20" s="218">
        <v>10649.6</v>
      </c>
      <c r="U20" s="218">
        <v>787.5</v>
      </c>
      <c r="V20" s="218">
        <v>997.5</v>
      </c>
      <c r="W20" s="218">
        <v>942.85748261983167</v>
      </c>
      <c r="X20" s="218">
        <v>7270.8</v>
      </c>
    </row>
    <row r="21" spans="2:26" s="197" customFormat="1" ht="14.1" customHeight="1" x14ac:dyDescent="0.15">
      <c r="B21" s="184" t="s">
        <v>239</v>
      </c>
      <c r="C21" s="177">
        <v>1</v>
      </c>
      <c r="D21" s="187" t="s">
        <v>237</v>
      </c>
      <c r="E21" s="249">
        <v>0</v>
      </c>
      <c r="F21" s="249">
        <v>0</v>
      </c>
      <c r="G21" s="249">
        <v>0</v>
      </c>
      <c r="H21" s="249">
        <v>136.69999999999999</v>
      </c>
      <c r="I21" s="232">
        <v>2625</v>
      </c>
      <c r="J21" s="232">
        <v>2835</v>
      </c>
      <c r="K21" s="232">
        <v>2712.3157894736846</v>
      </c>
      <c r="L21" s="218">
        <v>6817</v>
      </c>
      <c r="M21" s="232">
        <v>997.5</v>
      </c>
      <c r="N21" s="232">
        <v>1299.9000000000001</v>
      </c>
      <c r="O21" s="232">
        <v>1096.2416478104619</v>
      </c>
      <c r="P21" s="218">
        <v>6111.8</v>
      </c>
      <c r="Q21" s="218">
        <v>1575</v>
      </c>
      <c r="R21" s="218">
        <v>1785</v>
      </c>
      <c r="S21" s="218">
        <v>1705.9002210293652</v>
      </c>
      <c r="T21" s="218">
        <v>11582.5</v>
      </c>
      <c r="U21" s="218">
        <v>787.5</v>
      </c>
      <c r="V21" s="218">
        <v>997.5</v>
      </c>
      <c r="W21" s="218">
        <v>945.8952776563184</v>
      </c>
      <c r="X21" s="218">
        <v>4003.9</v>
      </c>
    </row>
    <row r="22" spans="2:26" s="197" customFormat="1" ht="14.1" customHeight="1" x14ac:dyDescent="0.15">
      <c r="B22" s="184"/>
      <c r="C22" s="177">
        <v>2</v>
      </c>
      <c r="D22" s="187"/>
      <c r="E22" s="249">
        <v>1417.5</v>
      </c>
      <c r="F22" s="249">
        <v>1417.5</v>
      </c>
      <c r="G22" s="249">
        <v>1417.5</v>
      </c>
      <c r="H22" s="249">
        <v>950.1</v>
      </c>
      <c r="I22" s="232">
        <v>2625</v>
      </c>
      <c r="J22" s="232">
        <v>2940</v>
      </c>
      <c r="K22" s="232">
        <v>2688.7684762160702</v>
      </c>
      <c r="L22" s="218">
        <v>1381.3</v>
      </c>
      <c r="M22" s="232">
        <v>997.5</v>
      </c>
      <c r="N22" s="232">
        <v>1299.9000000000001</v>
      </c>
      <c r="O22" s="232">
        <v>1133.4817531435178</v>
      </c>
      <c r="P22" s="218">
        <v>6083.7</v>
      </c>
      <c r="Q22" s="218">
        <v>1522.5</v>
      </c>
      <c r="R22" s="218">
        <v>1837.5</v>
      </c>
      <c r="S22" s="218">
        <v>1681.9128257297127</v>
      </c>
      <c r="T22" s="218">
        <v>5430.2</v>
      </c>
      <c r="U22" s="218">
        <v>892.5</v>
      </c>
      <c r="V22" s="218">
        <v>997.5</v>
      </c>
      <c r="W22" s="218">
        <v>963.83566848729527</v>
      </c>
      <c r="X22" s="219">
        <v>4937.3999999999996</v>
      </c>
    </row>
    <row r="23" spans="2:26" s="197" customFormat="1" ht="14.1" customHeight="1" x14ac:dyDescent="0.15">
      <c r="B23" s="184"/>
      <c r="C23" s="177">
        <v>3</v>
      </c>
      <c r="D23" s="187"/>
      <c r="E23" s="249">
        <v>0</v>
      </c>
      <c r="F23" s="249">
        <v>0</v>
      </c>
      <c r="G23" s="249">
        <v>0</v>
      </c>
      <c r="H23" s="249">
        <v>447.7</v>
      </c>
      <c r="I23" s="232">
        <v>2625</v>
      </c>
      <c r="J23" s="232">
        <v>2992.5</v>
      </c>
      <c r="K23" s="232">
        <v>2650.0080237097009</v>
      </c>
      <c r="L23" s="218">
        <v>4074.7</v>
      </c>
      <c r="M23" s="232">
        <v>1050</v>
      </c>
      <c r="N23" s="232">
        <v>1299.9000000000001</v>
      </c>
      <c r="O23" s="232">
        <v>1157.2646807210513</v>
      </c>
      <c r="P23" s="218">
        <v>12782.5</v>
      </c>
      <c r="Q23" s="218">
        <v>1470</v>
      </c>
      <c r="R23" s="218">
        <v>1785</v>
      </c>
      <c r="S23" s="218">
        <v>1694.2620827426219</v>
      </c>
      <c r="T23" s="218">
        <v>8700.5</v>
      </c>
      <c r="U23" s="218">
        <v>892.5</v>
      </c>
      <c r="V23" s="218">
        <v>1050</v>
      </c>
      <c r="W23" s="218">
        <v>1000.6752577319589</v>
      </c>
      <c r="X23" s="219">
        <v>6344.9</v>
      </c>
    </row>
    <row r="24" spans="2:26" s="197" customFormat="1" ht="14.1" customHeight="1" x14ac:dyDescent="0.15">
      <c r="B24" s="184"/>
      <c r="C24" s="177">
        <v>4</v>
      </c>
      <c r="D24" s="187"/>
      <c r="E24" s="249">
        <v>0</v>
      </c>
      <c r="F24" s="249">
        <v>0</v>
      </c>
      <c r="G24" s="249">
        <v>0</v>
      </c>
      <c r="H24" s="249">
        <v>426</v>
      </c>
      <c r="I24" s="232">
        <v>2572.5</v>
      </c>
      <c r="J24" s="232">
        <v>2940</v>
      </c>
      <c r="K24" s="232">
        <v>2641.9486479781694</v>
      </c>
      <c r="L24" s="218">
        <v>2336.1999999999998</v>
      </c>
      <c r="M24" s="232">
        <v>997.5</v>
      </c>
      <c r="N24" s="232">
        <v>1365</v>
      </c>
      <c r="O24" s="232">
        <v>1133.9457423580784</v>
      </c>
      <c r="P24" s="218">
        <v>9948</v>
      </c>
      <c r="Q24" s="218">
        <v>1443.75</v>
      </c>
      <c r="R24" s="218">
        <v>1785</v>
      </c>
      <c r="S24" s="218">
        <v>1641.1427409516064</v>
      </c>
      <c r="T24" s="218">
        <v>9590.4</v>
      </c>
      <c r="U24" s="218">
        <v>840</v>
      </c>
      <c r="V24" s="218">
        <v>1071</v>
      </c>
      <c r="W24" s="218">
        <v>953.10989611809748</v>
      </c>
      <c r="X24" s="219">
        <v>6719</v>
      </c>
    </row>
    <row r="25" spans="2:26" s="197" customFormat="1" ht="14.1" customHeight="1" x14ac:dyDescent="0.15">
      <c r="B25" s="178"/>
      <c r="C25" s="182">
        <v>5</v>
      </c>
      <c r="D25" s="190"/>
      <c r="E25" s="252">
        <v>0</v>
      </c>
      <c r="F25" s="252">
        <v>0</v>
      </c>
      <c r="G25" s="252">
        <v>0</v>
      </c>
      <c r="H25" s="252">
        <v>701.1</v>
      </c>
      <c r="I25" s="256">
        <v>2572.5</v>
      </c>
      <c r="J25" s="256">
        <v>2917.9500000000003</v>
      </c>
      <c r="K25" s="256">
        <v>2656.6045442941022</v>
      </c>
      <c r="L25" s="220">
        <v>1770.5</v>
      </c>
      <c r="M25" s="256">
        <v>997.5</v>
      </c>
      <c r="N25" s="256">
        <v>1365</v>
      </c>
      <c r="O25" s="256">
        <v>1113.1705353580394</v>
      </c>
      <c r="P25" s="220">
        <v>7134.3</v>
      </c>
      <c r="Q25" s="220">
        <v>1533</v>
      </c>
      <c r="R25" s="220">
        <v>1995</v>
      </c>
      <c r="S25" s="220">
        <v>1758.9984761563294</v>
      </c>
      <c r="T25" s="220">
        <v>9037.4</v>
      </c>
      <c r="U25" s="220">
        <v>892.5</v>
      </c>
      <c r="V25" s="220">
        <v>1155</v>
      </c>
      <c r="W25" s="220">
        <v>946.61909448818903</v>
      </c>
      <c r="X25" s="221">
        <v>5238.3</v>
      </c>
    </row>
    <row r="26" spans="2:26" ht="13.5" customHeight="1" x14ac:dyDescent="0.15">
      <c r="B26" s="217"/>
      <c r="C26" s="213" t="s">
        <v>85</v>
      </c>
      <c r="D26" s="216"/>
      <c r="E26" s="655" t="s">
        <v>137</v>
      </c>
      <c r="F26" s="656"/>
      <c r="G26" s="656"/>
      <c r="H26" s="657"/>
      <c r="I26" s="655" t="s">
        <v>138</v>
      </c>
      <c r="J26" s="656"/>
      <c r="K26" s="656"/>
      <c r="L26" s="657"/>
      <c r="M26" s="655" t="s">
        <v>147</v>
      </c>
      <c r="N26" s="656"/>
      <c r="O26" s="656"/>
      <c r="P26" s="657"/>
      <c r="Q26" s="175"/>
      <c r="R26" s="177"/>
      <c r="S26" s="177"/>
      <c r="T26" s="177"/>
      <c r="U26" s="177"/>
      <c r="V26" s="177"/>
      <c r="W26" s="177"/>
      <c r="X26" s="177"/>
    </row>
    <row r="27" spans="2:26" x14ac:dyDescent="0.15">
      <c r="B27" s="203" t="s">
        <v>91</v>
      </c>
      <c r="C27" s="204"/>
      <c r="D27" s="205"/>
      <c r="E27" s="194" t="s">
        <v>92</v>
      </c>
      <c r="F27" s="176" t="s">
        <v>93</v>
      </c>
      <c r="G27" s="244" t="s">
        <v>94</v>
      </c>
      <c r="H27" s="176" t="s">
        <v>95</v>
      </c>
      <c r="I27" s="194" t="s">
        <v>92</v>
      </c>
      <c r="J27" s="176" t="s">
        <v>93</v>
      </c>
      <c r="K27" s="244" t="s">
        <v>94</v>
      </c>
      <c r="L27" s="176" t="s">
        <v>95</v>
      </c>
      <c r="M27" s="194" t="s">
        <v>92</v>
      </c>
      <c r="N27" s="176" t="s">
        <v>93</v>
      </c>
      <c r="O27" s="244" t="s">
        <v>94</v>
      </c>
      <c r="P27" s="176" t="s">
        <v>95</v>
      </c>
      <c r="Q27" s="175"/>
      <c r="R27" s="177"/>
      <c r="S27" s="177"/>
      <c r="T27" s="177"/>
      <c r="U27" s="177"/>
      <c r="V27" s="177"/>
      <c r="W27" s="177"/>
      <c r="X27" s="177"/>
    </row>
    <row r="28" spans="2:26" x14ac:dyDescent="0.15">
      <c r="B28" s="212"/>
      <c r="C28" s="199"/>
      <c r="D28" s="199"/>
      <c r="E28" s="180"/>
      <c r="F28" s="181"/>
      <c r="G28" s="182" t="s">
        <v>96</v>
      </c>
      <c r="H28" s="181"/>
      <c r="I28" s="180"/>
      <c r="J28" s="181"/>
      <c r="K28" s="182" t="s">
        <v>96</v>
      </c>
      <c r="L28" s="181"/>
      <c r="M28" s="180"/>
      <c r="N28" s="181"/>
      <c r="O28" s="182" t="s">
        <v>96</v>
      </c>
      <c r="P28" s="181"/>
      <c r="Q28" s="175"/>
      <c r="R28" s="177"/>
      <c r="S28" s="177"/>
      <c r="T28" s="177"/>
      <c r="U28" s="177"/>
      <c r="V28" s="177"/>
      <c r="W28" s="177"/>
      <c r="X28" s="177"/>
    </row>
    <row r="29" spans="2:26" x14ac:dyDescent="0.15">
      <c r="B29" s="200" t="s">
        <v>60</v>
      </c>
      <c r="C29" s="208">
        <v>19</v>
      </c>
      <c r="D29" s="254" t="s">
        <v>61</v>
      </c>
      <c r="E29" s="217">
        <v>2415</v>
      </c>
      <c r="F29" s="218">
        <v>3150</v>
      </c>
      <c r="G29" s="192">
        <v>2805</v>
      </c>
      <c r="H29" s="218">
        <v>154420</v>
      </c>
      <c r="I29" s="217">
        <v>2730</v>
      </c>
      <c r="J29" s="218">
        <v>3518</v>
      </c>
      <c r="K29" s="192">
        <v>3207</v>
      </c>
      <c r="L29" s="218">
        <v>151693</v>
      </c>
      <c r="M29" s="217">
        <v>2100</v>
      </c>
      <c r="N29" s="218">
        <v>2625</v>
      </c>
      <c r="O29" s="192">
        <v>2415</v>
      </c>
      <c r="P29" s="218">
        <v>61906</v>
      </c>
      <c r="Q29" s="217"/>
      <c r="R29" s="192"/>
      <c r="S29" s="192"/>
      <c r="T29" s="192"/>
      <c r="U29" s="192"/>
      <c r="V29" s="192"/>
      <c r="W29" s="192"/>
      <c r="X29" s="192"/>
    </row>
    <row r="30" spans="2:26" x14ac:dyDescent="0.15">
      <c r="B30" s="217"/>
      <c r="C30" s="208">
        <v>20</v>
      </c>
      <c r="D30" s="192"/>
      <c r="E30" s="217">
        <v>2310</v>
      </c>
      <c r="F30" s="218">
        <v>2993</v>
      </c>
      <c r="G30" s="192">
        <v>2650</v>
      </c>
      <c r="H30" s="218">
        <v>91656</v>
      </c>
      <c r="I30" s="217">
        <v>2415</v>
      </c>
      <c r="J30" s="218">
        <v>3150</v>
      </c>
      <c r="K30" s="192">
        <v>2814</v>
      </c>
      <c r="L30" s="218">
        <v>172491</v>
      </c>
      <c r="M30" s="217">
        <v>1995</v>
      </c>
      <c r="N30" s="218">
        <v>2520</v>
      </c>
      <c r="O30" s="192">
        <v>2220</v>
      </c>
      <c r="P30" s="218">
        <v>16294</v>
      </c>
      <c r="Q30" s="217"/>
      <c r="R30" s="192"/>
      <c r="S30" s="192"/>
      <c r="T30" s="192"/>
      <c r="U30" s="192"/>
      <c r="V30" s="192"/>
      <c r="W30" s="192"/>
      <c r="X30" s="192"/>
    </row>
    <row r="31" spans="2:26" x14ac:dyDescent="0.15">
      <c r="B31" s="217"/>
      <c r="C31" s="208">
        <v>21</v>
      </c>
      <c r="D31" s="192"/>
      <c r="E31" s="217">
        <v>1995</v>
      </c>
      <c r="F31" s="218">
        <v>2730</v>
      </c>
      <c r="G31" s="192">
        <v>2448</v>
      </c>
      <c r="H31" s="218">
        <v>124577</v>
      </c>
      <c r="I31" s="217">
        <v>2205</v>
      </c>
      <c r="J31" s="218">
        <v>3150</v>
      </c>
      <c r="K31" s="192">
        <v>2745</v>
      </c>
      <c r="L31" s="218">
        <v>184451</v>
      </c>
      <c r="M31" s="231" t="s">
        <v>141</v>
      </c>
      <c r="N31" s="232" t="s">
        <v>141</v>
      </c>
      <c r="O31" s="225" t="s">
        <v>141</v>
      </c>
      <c r="P31" s="232" t="s">
        <v>141</v>
      </c>
      <c r="Q31" s="217"/>
      <c r="R31" s="192"/>
      <c r="S31" s="192"/>
      <c r="T31" s="192"/>
      <c r="U31" s="192"/>
      <c r="V31" s="192"/>
      <c r="W31" s="192"/>
      <c r="X31" s="192"/>
    </row>
    <row r="32" spans="2:26" x14ac:dyDescent="0.15">
      <c r="B32" s="212"/>
      <c r="C32" s="215">
        <v>22</v>
      </c>
      <c r="D32" s="221"/>
      <c r="E32" s="220">
        <v>2310</v>
      </c>
      <c r="F32" s="220">
        <v>2730</v>
      </c>
      <c r="G32" s="220">
        <v>2468</v>
      </c>
      <c r="H32" s="220">
        <v>129620</v>
      </c>
      <c r="I32" s="220">
        <v>2520</v>
      </c>
      <c r="J32" s="220">
        <v>3012</v>
      </c>
      <c r="K32" s="220">
        <v>2798</v>
      </c>
      <c r="L32" s="220">
        <v>178692</v>
      </c>
      <c r="M32" s="256" t="s">
        <v>141</v>
      </c>
      <c r="N32" s="256" t="s">
        <v>141</v>
      </c>
      <c r="O32" s="256" t="s">
        <v>141</v>
      </c>
      <c r="P32" s="259" t="s">
        <v>141</v>
      </c>
      <c r="Q32" s="192"/>
      <c r="R32" s="192"/>
      <c r="S32" s="192"/>
      <c r="T32" s="192"/>
      <c r="U32" s="192"/>
      <c r="V32" s="192"/>
      <c r="W32" s="192"/>
      <c r="X32" s="192"/>
    </row>
    <row r="33" spans="2:24" x14ac:dyDescent="0.15">
      <c r="B33" s="184" t="s">
        <v>235</v>
      </c>
      <c r="C33" s="177">
        <v>5</v>
      </c>
      <c r="D33" s="187" t="s">
        <v>246</v>
      </c>
      <c r="E33" s="217">
        <v>2415</v>
      </c>
      <c r="F33" s="218">
        <v>2730</v>
      </c>
      <c r="G33" s="192">
        <v>2538</v>
      </c>
      <c r="H33" s="218">
        <v>10173</v>
      </c>
      <c r="I33" s="217">
        <v>2783</v>
      </c>
      <c r="J33" s="218">
        <v>2977</v>
      </c>
      <c r="K33" s="192">
        <v>2883</v>
      </c>
      <c r="L33" s="218">
        <v>12950</v>
      </c>
      <c r="M33" s="231" t="s">
        <v>141</v>
      </c>
      <c r="N33" s="232" t="s">
        <v>141</v>
      </c>
      <c r="O33" s="225" t="s">
        <v>141</v>
      </c>
      <c r="P33" s="232" t="s">
        <v>141</v>
      </c>
      <c r="Q33" s="217"/>
      <c r="R33" s="192"/>
      <c r="S33" s="192"/>
      <c r="T33" s="192"/>
      <c r="U33" s="192"/>
      <c r="V33" s="192"/>
      <c r="W33" s="192"/>
      <c r="X33" s="192"/>
    </row>
    <row r="34" spans="2:24" x14ac:dyDescent="0.15">
      <c r="B34" s="184"/>
      <c r="C34" s="177">
        <v>6</v>
      </c>
      <c r="D34" s="187"/>
      <c r="E34" s="217">
        <v>2310</v>
      </c>
      <c r="F34" s="218">
        <v>2494</v>
      </c>
      <c r="G34" s="192">
        <v>2421</v>
      </c>
      <c r="H34" s="218">
        <v>11092</v>
      </c>
      <c r="I34" s="217">
        <v>2625</v>
      </c>
      <c r="J34" s="218">
        <v>2940</v>
      </c>
      <c r="K34" s="192">
        <v>2755</v>
      </c>
      <c r="L34" s="218">
        <v>14779</v>
      </c>
      <c r="M34" s="231" t="s">
        <v>141</v>
      </c>
      <c r="N34" s="232" t="s">
        <v>141</v>
      </c>
      <c r="O34" s="225" t="s">
        <v>141</v>
      </c>
      <c r="P34" s="232" t="s">
        <v>141</v>
      </c>
      <c r="Q34" s="217"/>
      <c r="R34" s="192"/>
      <c r="S34" s="192"/>
      <c r="T34" s="192"/>
      <c r="U34" s="192"/>
      <c r="V34" s="192"/>
      <c r="W34" s="192"/>
      <c r="X34" s="192"/>
    </row>
    <row r="35" spans="2:24" x14ac:dyDescent="0.15">
      <c r="B35" s="184"/>
      <c r="C35" s="177">
        <v>7</v>
      </c>
      <c r="D35" s="187"/>
      <c r="E35" s="217">
        <v>2310</v>
      </c>
      <c r="F35" s="218">
        <v>2468</v>
      </c>
      <c r="G35" s="192">
        <v>2384</v>
      </c>
      <c r="H35" s="218">
        <v>5985</v>
      </c>
      <c r="I35" s="217">
        <v>2783</v>
      </c>
      <c r="J35" s="218">
        <v>2993</v>
      </c>
      <c r="K35" s="192">
        <v>2870</v>
      </c>
      <c r="L35" s="218">
        <v>10411</v>
      </c>
      <c r="M35" s="231" t="s">
        <v>141</v>
      </c>
      <c r="N35" s="232" t="s">
        <v>141</v>
      </c>
      <c r="O35" s="225" t="s">
        <v>141</v>
      </c>
      <c r="P35" s="232" t="s">
        <v>141</v>
      </c>
      <c r="Q35" s="217"/>
      <c r="R35" s="192"/>
      <c r="S35" s="192"/>
      <c r="T35" s="192"/>
      <c r="U35" s="192"/>
      <c r="V35" s="192"/>
      <c r="W35" s="192"/>
      <c r="X35" s="192"/>
    </row>
    <row r="36" spans="2:24" x14ac:dyDescent="0.15">
      <c r="B36" s="184"/>
      <c r="C36" s="177">
        <v>8</v>
      </c>
      <c r="D36" s="187"/>
      <c r="E36" s="217">
        <v>2363</v>
      </c>
      <c r="F36" s="218">
        <v>2520</v>
      </c>
      <c r="G36" s="192">
        <v>2450</v>
      </c>
      <c r="H36" s="218">
        <v>10881</v>
      </c>
      <c r="I36" s="217">
        <v>2783</v>
      </c>
      <c r="J36" s="218">
        <v>2940</v>
      </c>
      <c r="K36" s="192">
        <v>2878</v>
      </c>
      <c r="L36" s="218">
        <v>13507</v>
      </c>
      <c r="M36" s="231" t="s">
        <v>141</v>
      </c>
      <c r="N36" s="232" t="s">
        <v>141</v>
      </c>
      <c r="O36" s="225" t="s">
        <v>141</v>
      </c>
      <c r="P36" s="232" t="s">
        <v>141</v>
      </c>
      <c r="Q36" s="217"/>
      <c r="R36" s="192"/>
      <c r="S36" s="192"/>
      <c r="T36" s="192"/>
      <c r="U36" s="192"/>
      <c r="V36" s="192"/>
      <c r="W36" s="192"/>
      <c r="X36" s="192"/>
    </row>
    <row r="37" spans="2:24" x14ac:dyDescent="0.15">
      <c r="B37" s="184"/>
      <c r="C37" s="177">
        <v>9</v>
      </c>
      <c r="D37" s="187"/>
      <c r="E37" s="217">
        <v>2310</v>
      </c>
      <c r="F37" s="218">
        <v>2594</v>
      </c>
      <c r="G37" s="192">
        <v>2475</v>
      </c>
      <c r="H37" s="218">
        <v>8989</v>
      </c>
      <c r="I37" s="217">
        <v>2835</v>
      </c>
      <c r="J37" s="218">
        <v>3012</v>
      </c>
      <c r="K37" s="192">
        <v>2906</v>
      </c>
      <c r="L37" s="218">
        <v>17167</v>
      </c>
      <c r="M37" s="231" t="s">
        <v>141</v>
      </c>
      <c r="N37" s="232" t="s">
        <v>141</v>
      </c>
      <c r="O37" s="225" t="s">
        <v>141</v>
      </c>
      <c r="P37" s="232" t="s">
        <v>141</v>
      </c>
      <c r="Q37" s="217"/>
      <c r="R37" s="192"/>
      <c r="S37" s="192"/>
      <c r="T37" s="192"/>
      <c r="U37" s="192"/>
      <c r="V37" s="192"/>
      <c r="W37" s="192"/>
      <c r="X37" s="192"/>
    </row>
    <row r="38" spans="2:24" x14ac:dyDescent="0.15">
      <c r="B38" s="184"/>
      <c r="C38" s="177">
        <v>10</v>
      </c>
      <c r="D38" s="187"/>
      <c r="E38" s="218">
        <v>2310</v>
      </c>
      <c r="F38" s="218">
        <v>2572.5</v>
      </c>
      <c r="G38" s="218">
        <v>2461.6382346917876</v>
      </c>
      <c r="H38" s="218">
        <v>8765.7000000000007</v>
      </c>
      <c r="I38" s="218">
        <v>2730</v>
      </c>
      <c r="J38" s="218">
        <v>3012.4500000000003</v>
      </c>
      <c r="K38" s="218">
        <v>2868.9796384395813</v>
      </c>
      <c r="L38" s="218">
        <v>13029.3</v>
      </c>
      <c r="M38" s="249">
        <v>0</v>
      </c>
      <c r="N38" s="249">
        <v>0</v>
      </c>
      <c r="O38" s="249">
        <v>0</v>
      </c>
      <c r="P38" s="249">
        <v>0</v>
      </c>
      <c r="Q38" s="192"/>
      <c r="R38" s="192"/>
      <c r="S38" s="192"/>
      <c r="T38" s="192"/>
      <c r="U38" s="192"/>
      <c r="V38" s="192"/>
      <c r="W38" s="192"/>
      <c r="X38" s="192"/>
    </row>
    <row r="39" spans="2:24" x14ac:dyDescent="0.15">
      <c r="B39" s="184"/>
      <c r="C39" s="177">
        <v>11</v>
      </c>
      <c r="D39" s="187"/>
      <c r="E39" s="218">
        <v>2310</v>
      </c>
      <c r="F39" s="218">
        <v>2625</v>
      </c>
      <c r="G39" s="218">
        <v>2466.3459652706852</v>
      </c>
      <c r="H39" s="218">
        <v>9849.1</v>
      </c>
      <c r="I39" s="218">
        <v>2730</v>
      </c>
      <c r="J39" s="218">
        <v>2940</v>
      </c>
      <c r="K39" s="218">
        <v>2836.5360112496946</v>
      </c>
      <c r="L39" s="218">
        <v>17267.8</v>
      </c>
      <c r="M39" s="249">
        <v>0</v>
      </c>
      <c r="N39" s="249">
        <v>0</v>
      </c>
      <c r="O39" s="249">
        <v>0</v>
      </c>
      <c r="P39" s="251">
        <v>0</v>
      </c>
      <c r="Q39" s="192"/>
      <c r="R39" s="192"/>
      <c r="S39" s="192"/>
      <c r="T39" s="192"/>
      <c r="U39" s="192"/>
      <c r="V39" s="192"/>
      <c r="W39" s="192"/>
      <c r="X39" s="192"/>
    </row>
    <row r="40" spans="2:24" x14ac:dyDescent="0.15">
      <c r="B40" s="184"/>
      <c r="C40" s="177">
        <v>12</v>
      </c>
      <c r="D40" s="187"/>
      <c r="E40" s="218">
        <v>2310</v>
      </c>
      <c r="F40" s="218">
        <v>2625</v>
      </c>
      <c r="G40" s="218">
        <v>2470.7560118065799</v>
      </c>
      <c r="H40" s="218">
        <v>14411.9</v>
      </c>
      <c r="I40" s="218">
        <v>2677.5</v>
      </c>
      <c r="J40" s="218">
        <v>2940</v>
      </c>
      <c r="K40" s="218">
        <v>2840.2260093133923</v>
      </c>
      <c r="L40" s="218">
        <v>21828.9</v>
      </c>
      <c r="M40" s="249">
        <v>0</v>
      </c>
      <c r="N40" s="249">
        <v>0</v>
      </c>
      <c r="O40" s="249">
        <v>0</v>
      </c>
      <c r="P40" s="249">
        <v>0</v>
      </c>
      <c r="Q40" s="192"/>
      <c r="R40" s="192"/>
      <c r="S40" s="192"/>
      <c r="T40" s="192"/>
      <c r="U40" s="192"/>
      <c r="V40" s="192"/>
      <c r="W40" s="192"/>
      <c r="X40" s="192"/>
    </row>
    <row r="41" spans="2:24" x14ac:dyDescent="0.15">
      <c r="B41" s="184" t="s">
        <v>239</v>
      </c>
      <c r="C41" s="177">
        <v>1</v>
      </c>
      <c r="D41" s="187" t="s">
        <v>237</v>
      </c>
      <c r="E41" s="218">
        <v>2310</v>
      </c>
      <c r="F41" s="218">
        <v>2625</v>
      </c>
      <c r="G41" s="218">
        <v>2445.3576104182462</v>
      </c>
      <c r="H41" s="218">
        <v>8760.2999999999993</v>
      </c>
      <c r="I41" s="218">
        <v>2625</v>
      </c>
      <c r="J41" s="218">
        <v>2940</v>
      </c>
      <c r="K41" s="218">
        <v>2782.0900226116451</v>
      </c>
      <c r="L41" s="218">
        <v>10867.6</v>
      </c>
      <c r="M41" s="249">
        <v>0</v>
      </c>
      <c r="N41" s="249">
        <v>0</v>
      </c>
      <c r="O41" s="249">
        <v>0</v>
      </c>
      <c r="P41" s="249">
        <v>0</v>
      </c>
      <c r="Q41" s="192"/>
      <c r="R41" s="192"/>
      <c r="S41" s="192"/>
      <c r="T41" s="192"/>
      <c r="U41" s="192"/>
      <c r="V41" s="192"/>
      <c r="W41" s="192"/>
      <c r="X41" s="192"/>
    </row>
    <row r="42" spans="2:24" x14ac:dyDescent="0.15">
      <c r="B42" s="184"/>
      <c r="C42" s="177">
        <v>2</v>
      </c>
      <c r="D42" s="187"/>
      <c r="E42" s="219">
        <v>2310</v>
      </c>
      <c r="F42" s="218">
        <v>2677.5</v>
      </c>
      <c r="G42" s="218">
        <v>2441.0026616981627</v>
      </c>
      <c r="H42" s="218">
        <v>6036.6</v>
      </c>
      <c r="I42" s="218">
        <v>2625</v>
      </c>
      <c r="J42" s="218">
        <v>2940</v>
      </c>
      <c r="K42" s="218">
        <v>2819.0211547078025</v>
      </c>
      <c r="L42" s="218">
        <v>10031.1</v>
      </c>
      <c r="M42" s="249">
        <v>0</v>
      </c>
      <c r="N42" s="249">
        <v>0</v>
      </c>
      <c r="O42" s="249">
        <v>0</v>
      </c>
      <c r="P42" s="251">
        <v>0</v>
      </c>
      <c r="Q42" s="192"/>
      <c r="R42" s="192"/>
      <c r="S42" s="192"/>
      <c r="T42" s="192"/>
      <c r="U42" s="192"/>
      <c r="V42" s="192"/>
      <c r="W42" s="192"/>
      <c r="X42" s="192"/>
    </row>
    <row r="43" spans="2:24" x14ac:dyDescent="0.15">
      <c r="B43" s="184"/>
      <c r="C43" s="177">
        <v>3</v>
      </c>
      <c r="D43" s="187"/>
      <c r="E43" s="218">
        <v>2310</v>
      </c>
      <c r="F43" s="218">
        <v>2625</v>
      </c>
      <c r="G43" s="218">
        <v>2423.0527534740099</v>
      </c>
      <c r="H43" s="218">
        <v>9346.7000000000007</v>
      </c>
      <c r="I43" s="218">
        <v>2625</v>
      </c>
      <c r="J43" s="218">
        <v>2940</v>
      </c>
      <c r="K43" s="218">
        <v>2742.0697366971472</v>
      </c>
      <c r="L43" s="218">
        <v>13279</v>
      </c>
      <c r="M43" s="249">
        <v>0</v>
      </c>
      <c r="N43" s="249">
        <v>0</v>
      </c>
      <c r="O43" s="249">
        <v>0</v>
      </c>
      <c r="P43" s="251">
        <v>0</v>
      </c>
      <c r="Q43" s="192"/>
      <c r="R43" s="192"/>
      <c r="S43" s="192"/>
      <c r="T43" s="192"/>
      <c r="U43" s="192"/>
      <c r="V43" s="192"/>
      <c r="W43" s="192"/>
      <c r="X43" s="192"/>
    </row>
    <row r="44" spans="2:24" x14ac:dyDescent="0.15">
      <c r="B44" s="184"/>
      <c r="C44" s="177">
        <v>4</v>
      </c>
      <c r="D44" s="187"/>
      <c r="E44" s="218">
        <v>2100</v>
      </c>
      <c r="F44" s="218">
        <v>2625</v>
      </c>
      <c r="G44" s="218">
        <v>2360.9728892431103</v>
      </c>
      <c r="H44" s="218">
        <v>6526</v>
      </c>
      <c r="I44" s="218">
        <v>2520</v>
      </c>
      <c r="J44" s="218">
        <v>2835</v>
      </c>
      <c r="K44" s="218">
        <v>2676.2726095767034</v>
      </c>
      <c r="L44" s="218">
        <v>10899.7</v>
      </c>
      <c r="M44" s="249">
        <v>0</v>
      </c>
      <c r="N44" s="249">
        <v>0</v>
      </c>
      <c r="O44" s="249">
        <v>0</v>
      </c>
      <c r="P44" s="251">
        <v>0</v>
      </c>
      <c r="Q44" s="192"/>
      <c r="R44" s="192"/>
      <c r="S44" s="192"/>
      <c r="T44" s="192"/>
      <c r="U44" s="192"/>
      <c r="V44" s="192"/>
      <c r="W44" s="192"/>
      <c r="X44" s="192"/>
    </row>
    <row r="45" spans="2:24" x14ac:dyDescent="0.15">
      <c r="B45" s="178"/>
      <c r="C45" s="182">
        <v>5</v>
      </c>
      <c r="D45" s="190"/>
      <c r="E45" s="199">
        <v>2100</v>
      </c>
      <c r="F45" s="221">
        <v>2625</v>
      </c>
      <c r="G45" s="220">
        <v>2356.0274556573377</v>
      </c>
      <c r="H45" s="220">
        <v>7324.7</v>
      </c>
      <c r="I45" s="220">
        <v>2415</v>
      </c>
      <c r="J45" s="220">
        <v>2835</v>
      </c>
      <c r="K45" s="220">
        <v>2625.0909664780152</v>
      </c>
      <c r="L45" s="220">
        <v>13709.6</v>
      </c>
      <c r="M45" s="252">
        <v>0</v>
      </c>
      <c r="N45" s="252">
        <v>0</v>
      </c>
      <c r="O45" s="252">
        <v>0</v>
      </c>
      <c r="P45" s="260">
        <v>0</v>
      </c>
      <c r="Q45" s="192"/>
      <c r="R45" s="192"/>
      <c r="S45" s="192"/>
      <c r="T45" s="192"/>
      <c r="U45" s="192"/>
      <c r="V45" s="192"/>
      <c r="W45" s="192"/>
      <c r="X45" s="192"/>
    </row>
  </sheetData>
  <mergeCells count="8">
    <mergeCell ref="E6:H6"/>
    <mergeCell ref="I6:L6"/>
    <mergeCell ref="M6:P6"/>
    <mergeCell ref="Q6:T6"/>
    <mergeCell ref="U6:X6"/>
    <mergeCell ref="E26:H26"/>
    <mergeCell ref="I26:L26"/>
    <mergeCell ref="M26:P26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97" customWidth="1"/>
    <col min="2" max="2" width="5.625" style="197" customWidth="1"/>
    <col min="3" max="3" width="2.75" style="197" customWidth="1"/>
    <col min="4" max="4" width="5.5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8.125" style="197" customWidth="1"/>
    <col min="25" max="16384" width="7.5" style="197"/>
  </cols>
  <sheetData>
    <row r="3" spans="2:26" x14ac:dyDescent="0.15">
      <c r="B3" s="197" t="s">
        <v>148</v>
      </c>
    </row>
    <row r="4" spans="2:26" x14ac:dyDescent="0.15">
      <c r="X4" s="198" t="s">
        <v>84</v>
      </c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26" x14ac:dyDescent="0.15">
      <c r="B6" s="200"/>
      <c r="C6" s="201" t="s">
        <v>85</v>
      </c>
      <c r="D6" s="202"/>
      <c r="E6" s="222" t="s">
        <v>112</v>
      </c>
      <c r="F6" s="223"/>
      <c r="G6" s="223"/>
      <c r="H6" s="224"/>
      <c r="I6" s="222" t="s">
        <v>113</v>
      </c>
      <c r="J6" s="223"/>
      <c r="K6" s="223"/>
      <c r="L6" s="224"/>
      <c r="M6" s="222" t="s">
        <v>114</v>
      </c>
      <c r="N6" s="223"/>
      <c r="O6" s="223"/>
      <c r="P6" s="224"/>
      <c r="Q6" s="222" t="s">
        <v>116</v>
      </c>
      <c r="R6" s="223"/>
      <c r="S6" s="223"/>
      <c r="T6" s="224"/>
      <c r="U6" s="238" t="s">
        <v>124</v>
      </c>
      <c r="V6" s="239"/>
      <c r="W6" s="239"/>
      <c r="X6" s="240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 t="s">
        <v>60</v>
      </c>
      <c r="C9" s="208">
        <v>19</v>
      </c>
      <c r="D9" s="254" t="s">
        <v>61</v>
      </c>
      <c r="E9" s="217">
        <v>2100</v>
      </c>
      <c r="F9" s="218">
        <v>3465</v>
      </c>
      <c r="G9" s="192">
        <v>2774</v>
      </c>
      <c r="H9" s="218">
        <v>511346</v>
      </c>
      <c r="I9" s="217">
        <v>1418</v>
      </c>
      <c r="J9" s="218">
        <v>2310</v>
      </c>
      <c r="K9" s="192">
        <v>1971</v>
      </c>
      <c r="L9" s="218">
        <v>704605</v>
      </c>
      <c r="M9" s="217">
        <v>1208</v>
      </c>
      <c r="N9" s="218">
        <v>2006</v>
      </c>
      <c r="O9" s="192">
        <v>1740</v>
      </c>
      <c r="P9" s="218">
        <v>199701</v>
      </c>
      <c r="Q9" s="217">
        <v>4725</v>
      </c>
      <c r="R9" s="218">
        <v>5880</v>
      </c>
      <c r="S9" s="192">
        <v>5558</v>
      </c>
      <c r="T9" s="218">
        <v>100234</v>
      </c>
      <c r="U9" s="217">
        <v>4200</v>
      </c>
      <c r="V9" s="218">
        <v>5400</v>
      </c>
      <c r="W9" s="192">
        <v>5011</v>
      </c>
      <c r="X9" s="218">
        <v>229294</v>
      </c>
      <c r="Z9" s="192"/>
    </row>
    <row r="10" spans="2:26" ht="14.1" customHeight="1" x14ac:dyDescent="0.15">
      <c r="B10" s="217"/>
      <c r="C10" s="208">
        <v>20</v>
      </c>
      <c r="D10" s="192"/>
      <c r="E10" s="217">
        <v>1680</v>
      </c>
      <c r="F10" s="218">
        <v>3045</v>
      </c>
      <c r="G10" s="192">
        <v>2331</v>
      </c>
      <c r="H10" s="218">
        <v>719796</v>
      </c>
      <c r="I10" s="217">
        <v>1313</v>
      </c>
      <c r="J10" s="218">
        <v>2100</v>
      </c>
      <c r="K10" s="192">
        <v>1775</v>
      </c>
      <c r="L10" s="218">
        <v>801593</v>
      </c>
      <c r="M10" s="217">
        <v>1050</v>
      </c>
      <c r="N10" s="218">
        <v>1947</v>
      </c>
      <c r="O10" s="192">
        <v>1555</v>
      </c>
      <c r="P10" s="218">
        <v>283311</v>
      </c>
      <c r="Q10" s="217">
        <v>4095</v>
      </c>
      <c r="R10" s="218">
        <v>5880</v>
      </c>
      <c r="S10" s="192">
        <v>5010</v>
      </c>
      <c r="T10" s="218">
        <v>101266</v>
      </c>
      <c r="U10" s="217">
        <v>3438</v>
      </c>
      <c r="V10" s="218">
        <v>5145</v>
      </c>
      <c r="W10" s="192">
        <v>4168</v>
      </c>
      <c r="X10" s="218">
        <v>280147</v>
      </c>
      <c r="Z10" s="192"/>
    </row>
    <row r="11" spans="2:26" ht="14.1" customHeight="1" x14ac:dyDescent="0.15">
      <c r="B11" s="217"/>
      <c r="C11" s="208">
        <v>21</v>
      </c>
      <c r="D11" s="192"/>
      <c r="E11" s="217">
        <v>1575</v>
      </c>
      <c r="F11" s="218">
        <v>3150</v>
      </c>
      <c r="G11" s="192">
        <v>2178</v>
      </c>
      <c r="H11" s="218">
        <v>930765</v>
      </c>
      <c r="I11" s="217">
        <v>1260</v>
      </c>
      <c r="J11" s="218">
        <v>2100</v>
      </c>
      <c r="K11" s="192">
        <v>1662</v>
      </c>
      <c r="L11" s="218">
        <v>1039453</v>
      </c>
      <c r="M11" s="217">
        <v>1050</v>
      </c>
      <c r="N11" s="218">
        <v>1890</v>
      </c>
      <c r="O11" s="192">
        <v>1486</v>
      </c>
      <c r="P11" s="218">
        <v>347286</v>
      </c>
      <c r="Q11" s="217">
        <v>3360</v>
      </c>
      <c r="R11" s="218">
        <v>5880</v>
      </c>
      <c r="S11" s="192">
        <v>4407</v>
      </c>
      <c r="T11" s="218">
        <v>147433</v>
      </c>
      <c r="U11" s="217">
        <v>2832</v>
      </c>
      <c r="V11" s="218">
        <v>4830</v>
      </c>
      <c r="W11" s="192">
        <v>3636</v>
      </c>
      <c r="X11" s="218">
        <v>400717</v>
      </c>
      <c r="Z11" s="192"/>
    </row>
    <row r="12" spans="2:26" ht="14.1" customHeight="1" x14ac:dyDescent="0.15">
      <c r="B12" s="212"/>
      <c r="C12" s="215">
        <v>22</v>
      </c>
      <c r="D12" s="221"/>
      <c r="E12" s="220">
        <v>1680</v>
      </c>
      <c r="F12" s="220">
        <v>3465</v>
      </c>
      <c r="G12" s="220">
        <v>2212</v>
      </c>
      <c r="H12" s="220">
        <v>880717</v>
      </c>
      <c r="I12" s="220">
        <v>1155</v>
      </c>
      <c r="J12" s="220">
        <v>2153</v>
      </c>
      <c r="K12" s="220">
        <v>1685</v>
      </c>
      <c r="L12" s="220">
        <v>921387</v>
      </c>
      <c r="M12" s="220">
        <v>1050</v>
      </c>
      <c r="N12" s="199">
        <v>1985</v>
      </c>
      <c r="O12" s="221">
        <v>1467</v>
      </c>
      <c r="P12" s="220">
        <v>263404</v>
      </c>
      <c r="Q12" s="220">
        <v>3675</v>
      </c>
      <c r="R12" s="220">
        <v>5408</v>
      </c>
      <c r="S12" s="220">
        <v>4522</v>
      </c>
      <c r="T12" s="220">
        <v>146300</v>
      </c>
      <c r="U12" s="220">
        <v>2940</v>
      </c>
      <c r="V12" s="220">
        <v>5115</v>
      </c>
      <c r="W12" s="220">
        <v>3709</v>
      </c>
      <c r="X12" s="221">
        <v>376476</v>
      </c>
      <c r="Z12" s="192"/>
    </row>
    <row r="13" spans="2:26" ht="14.1" customHeight="1" x14ac:dyDescent="0.15">
      <c r="B13" s="184" t="s">
        <v>235</v>
      </c>
      <c r="C13" s="177">
        <v>5</v>
      </c>
      <c r="D13" s="187" t="s">
        <v>237</v>
      </c>
      <c r="E13" s="217">
        <v>1680</v>
      </c>
      <c r="F13" s="218">
        <v>2573</v>
      </c>
      <c r="G13" s="192">
        <v>2090</v>
      </c>
      <c r="H13" s="218">
        <v>75576</v>
      </c>
      <c r="I13" s="217">
        <v>1260</v>
      </c>
      <c r="J13" s="218">
        <v>2100</v>
      </c>
      <c r="K13" s="192">
        <v>1671</v>
      </c>
      <c r="L13" s="218">
        <v>76999</v>
      </c>
      <c r="M13" s="217">
        <v>1260</v>
      </c>
      <c r="N13" s="218">
        <v>1985</v>
      </c>
      <c r="O13" s="192">
        <v>1556</v>
      </c>
      <c r="P13" s="218">
        <v>33374</v>
      </c>
      <c r="Q13" s="217">
        <v>3780</v>
      </c>
      <c r="R13" s="218">
        <v>5303</v>
      </c>
      <c r="S13" s="192">
        <v>4343</v>
      </c>
      <c r="T13" s="218">
        <v>13802</v>
      </c>
      <c r="U13" s="217">
        <v>3045</v>
      </c>
      <c r="V13" s="218">
        <v>4515</v>
      </c>
      <c r="W13" s="192">
        <v>3677</v>
      </c>
      <c r="X13" s="218">
        <v>34671</v>
      </c>
      <c r="Z13" s="192"/>
    </row>
    <row r="14" spans="2:26" ht="14.1" customHeight="1" x14ac:dyDescent="0.15">
      <c r="B14" s="184"/>
      <c r="C14" s="177">
        <v>6</v>
      </c>
      <c r="D14" s="187"/>
      <c r="E14" s="217">
        <v>1733</v>
      </c>
      <c r="F14" s="218">
        <v>2415</v>
      </c>
      <c r="G14" s="192">
        <v>2059</v>
      </c>
      <c r="H14" s="218">
        <v>59446</v>
      </c>
      <c r="I14" s="217">
        <v>1260</v>
      </c>
      <c r="J14" s="218">
        <v>1995</v>
      </c>
      <c r="K14" s="192">
        <v>1650</v>
      </c>
      <c r="L14" s="218">
        <v>57268</v>
      </c>
      <c r="M14" s="217">
        <v>1260</v>
      </c>
      <c r="N14" s="218">
        <v>1890</v>
      </c>
      <c r="O14" s="192">
        <v>1574</v>
      </c>
      <c r="P14" s="218">
        <v>20490</v>
      </c>
      <c r="Q14" s="217">
        <v>3780</v>
      </c>
      <c r="R14" s="218">
        <v>5250</v>
      </c>
      <c r="S14" s="192">
        <v>4442</v>
      </c>
      <c r="T14" s="218">
        <v>11660</v>
      </c>
      <c r="U14" s="217">
        <v>3150</v>
      </c>
      <c r="V14" s="218">
        <v>4515</v>
      </c>
      <c r="W14" s="192">
        <v>3671</v>
      </c>
      <c r="X14" s="218">
        <v>21186</v>
      </c>
      <c r="Z14" s="192"/>
    </row>
    <row r="15" spans="2:26" ht="14.1" customHeight="1" x14ac:dyDescent="0.15">
      <c r="B15" s="184"/>
      <c r="C15" s="177">
        <v>7</v>
      </c>
      <c r="D15" s="187"/>
      <c r="E15" s="217">
        <v>1785</v>
      </c>
      <c r="F15" s="218">
        <v>2310</v>
      </c>
      <c r="G15" s="192">
        <v>2076</v>
      </c>
      <c r="H15" s="218">
        <v>47849</v>
      </c>
      <c r="I15" s="217">
        <v>1260</v>
      </c>
      <c r="J15" s="218">
        <v>1995</v>
      </c>
      <c r="K15" s="192">
        <v>1670</v>
      </c>
      <c r="L15" s="218">
        <v>42117</v>
      </c>
      <c r="M15" s="217">
        <v>1260</v>
      </c>
      <c r="N15" s="218">
        <v>1890</v>
      </c>
      <c r="O15" s="192">
        <v>1531</v>
      </c>
      <c r="P15" s="218">
        <v>15019</v>
      </c>
      <c r="Q15" s="217">
        <v>3780</v>
      </c>
      <c r="R15" s="218">
        <v>5397</v>
      </c>
      <c r="S15" s="192">
        <v>4566</v>
      </c>
      <c r="T15" s="218">
        <v>9301</v>
      </c>
      <c r="U15" s="217">
        <v>3045</v>
      </c>
      <c r="V15" s="218">
        <v>4305</v>
      </c>
      <c r="W15" s="192">
        <v>3620</v>
      </c>
      <c r="X15" s="218">
        <v>22330</v>
      </c>
      <c r="Z15" s="192"/>
    </row>
    <row r="16" spans="2:26" ht="14.1" customHeight="1" x14ac:dyDescent="0.15">
      <c r="B16" s="184"/>
      <c r="C16" s="177">
        <v>8</v>
      </c>
      <c r="D16" s="187"/>
      <c r="E16" s="217">
        <v>1785</v>
      </c>
      <c r="F16" s="218">
        <v>2415</v>
      </c>
      <c r="G16" s="192">
        <v>2034</v>
      </c>
      <c r="H16" s="218">
        <v>72172</v>
      </c>
      <c r="I16" s="217">
        <v>1260</v>
      </c>
      <c r="J16" s="218">
        <v>1995</v>
      </c>
      <c r="K16" s="192">
        <v>1643</v>
      </c>
      <c r="L16" s="218">
        <v>79409</v>
      </c>
      <c r="M16" s="217">
        <v>1050</v>
      </c>
      <c r="N16" s="218">
        <v>1785</v>
      </c>
      <c r="O16" s="192">
        <v>1452</v>
      </c>
      <c r="P16" s="218">
        <v>29729</v>
      </c>
      <c r="Q16" s="217">
        <v>4095</v>
      </c>
      <c r="R16" s="218">
        <v>5355</v>
      </c>
      <c r="S16" s="192">
        <v>4659</v>
      </c>
      <c r="T16" s="218">
        <v>12832</v>
      </c>
      <c r="U16" s="217">
        <v>3045</v>
      </c>
      <c r="V16" s="218">
        <v>4200</v>
      </c>
      <c r="W16" s="192">
        <v>3658</v>
      </c>
      <c r="X16" s="218">
        <v>34441</v>
      </c>
      <c r="Z16" s="192"/>
    </row>
    <row r="17" spans="2:26" ht="14.1" customHeight="1" x14ac:dyDescent="0.15">
      <c r="B17" s="184"/>
      <c r="C17" s="177">
        <v>9</v>
      </c>
      <c r="D17" s="187"/>
      <c r="E17" s="217">
        <v>1785</v>
      </c>
      <c r="F17" s="218">
        <v>2310</v>
      </c>
      <c r="G17" s="192">
        <v>2121</v>
      </c>
      <c r="H17" s="218">
        <v>77137</v>
      </c>
      <c r="I17" s="217">
        <v>1365</v>
      </c>
      <c r="J17" s="218">
        <v>1890</v>
      </c>
      <c r="K17" s="192">
        <v>1680</v>
      </c>
      <c r="L17" s="218">
        <v>65349</v>
      </c>
      <c r="M17" s="218">
        <v>1208</v>
      </c>
      <c r="N17" s="219">
        <v>1680</v>
      </c>
      <c r="O17" s="192">
        <v>1463</v>
      </c>
      <c r="P17" s="218">
        <v>17153</v>
      </c>
      <c r="Q17" s="217">
        <v>3780</v>
      </c>
      <c r="R17" s="218">
        <v>5303</v>
      </c>
      <c r="S17" s="192">
        <v>4587</v>
      </c>
      <c r="T17" s="218">
        <v>12461</v>
      </c>
      <c r="U17" s="217">
        <v>3150</v>
      </c>
      <c r="V17" s="218">
        <v>4515</v>
      </c>
      <c r="W17" s="192">
        <v>3766</v>
      </c>
      <c r="X17" s="218">
        <v>26731</v>
      </c>
      <c r="Z17" s="192"/>
    </row>
    <row r="18" spans="2:26" ht="14.1" customHeight="1" x14ac:dyDescent="0.15">
      <c r="B18" s="184"/>
      <c r="C18" s="177">
        <v>10</v>
      </c>
      <c r="D18" s="187"/>
      <c r="E18" s="218">
        <v>1837.5</v>
      </c>
      <c r="F18" s="218">
        <v>2940</v>
      </c>
      <c r="G18" s="218">
        <v>2225.8148680475024</v>
      </c>
      <c r="H18" s="218">
        <v>67095</v>
      </c>
      <c r="I18" s="218">
        <v>1365</v>
      </c>
      <c r="J18" s="218">
        <v>2100</v>
      </c>
      <c r="K18" s="218">
        <v>1690.7325573352298</v>
      </c>
      <c r="L18" s="218">
        <v>72073.700000000012</v>
      </c>
      <c r="M18" s="218">
        <v>1260</v>
      </c>
      <c r="N18" s="218">
        <v>1575</v>
      </c>
      <c r="O18" s="218">
        <v>1409.8246568859443</v>
      </c>
      <c r="P18" s="218">
        <v>16851.5</v>
      </c>
      <c r="Q18" s="218">
        <v>4200</v>
      </c>
      <c r="R18" s="218">
        <v>5250</v>
      </c>
      <c r="S18" s="218">
        <v>4695.4344134802332</v>
      </c>
      <c r="T18" s="219">
        <v>10471.700000000001</v>
      </c>
      <c r="U18" s="218">
        <v>3150</v>
      </c>
      <c r="V18" s="219">
        <v>4410</v>
      </c>
      <c r="W18" s="218">
        <v>3637.7724582098353</v>
      </c>
      <c r="X18" s="218">
        <v>26221.3</v>
      </c>
      <c r="Z18" s="192"/>
    </row>
    <row r="19" spans="2:26" ht="14.1" customHeight="1" x14ac:dyDescent="0.15">
      <c r="B19" s="184"/>
      <c r="C19" s="177">
        <v>11</v>
      </c>
      <c r="D19" s="187"/>
      <c r="E19" s="218">
        <v>1890</v>
      </c>
      <c r="F19" s="218">
        <v>3045</v>
      </c>
      <c r="G19" s="218">
        <v>2459.2911816904189</v>
      </c>
      <c r="H19" s="218">
        <v>91104.6</v>
      </c>
      <c r="I19" s="218">
        <v>1365</v>
      </c>
      <c r="J19" s="218">
        <v>2152.5</v>
      </c>
      <c r="K19" s="218">
        <v>1770.5759660094616</v>
      </c>
      <c r="L19" s="218">
        <v>104380.20000000001</v>
      </c>
      <c r="M19" s="218">
        <v>1212.2250000000001</v>
      </c>
      <c r="N19" s="218">
        <v>1627.5</v>
      </c>
      <c r="O19" s="218">
        <v>1432.7154947769141</v>
      </c>
      <c r="P19" s="218">
        <v>18446.3</v>
      </c>
      <c r="Q19" s="218">
        <v>4200</v>
      </c>
      <c r="R19" s="218">
        <v>5302.5</v>
      </c>
      <c r="S19" s="218">
        <v>4796.0241245136203</v>
      </c>
      <c r="T19" s="218">
        <v>13155.399999999998</v>
      </c>
      <c r="U19" s="218">
        <v>3150</v>
      </c>
      <c r="V19" s="218">
        <v>4515</v>
      </c>
      <c r="W19" s="218">
        <v>3765.8053158250295</v>
      </c>
      <c r="X19" s="219">
        <v>32445.599999999999</v>
      </c>
      <c r="Z19" s="192"/>
    </row>
    <row r="20" spans="2:26" ht="14.1" customHeight="1" x14ac:dyDescent="0.15">
      <c r="B20" s="184"/>
      <c r="C20" s="177">
        <v>12</v>
      </c>
      <c r="D20" s="187"/>
      <c r="E20" s="218">
        <v>2100</v>
      </c>
      <c r="F20" s="218">
        <v>3465</v>
      </c>
      <c r="G20" s="218">
        <v>2766.8635445155769</v>
      </c>
      <c r="H20" s="218">
        <v>64538</v>
      </c>
      <c r="I20" s="218">
        <v>1470</v>
      </c>
      <c r="J20" s="218">
        <v>2110.5</v>
      </c>
      <c r="K20" s="218">
        <v>1878.687525426054</v>
      </c>
      <c r="L20" s="218">
        <v>66150</v>
      </c>
      <c r="M20" s="218">
        <v>1197.5250000000001</v>
      </c>
      <c r="N20" s="218">
        <v>1575</v>
      </c>
      <c r="O20" s="218">
        <v>1436.4901599015989</v>
      </c>
      <c r="P20" s="218">
        <v>17022</v>
      </c>
      <c r="Q20" s="218">
        <v>4200</v>
      </c>
      <c r="R20" s="219">
        <v>5355</v>
      </c>
      <c r="S20" s="218">
        <v>4915.8549208144786</v>
      </c>
      <c r="T20" s="218">
        <v>10414</v>
      </c>
      <c r="U20" s="219">
        <v>3465</v>
      </c>
      <c r="V20" s="218">
        <v>5114.55</v>
      </c>
      <c r="W20" s="218">
        <v>4078.4872311551594</v>
      </c>
      <c r="X20" s="219">
        <v>27362</v>
      </c>
      <c r="Z20" s="192"/>
    </row>
    <row r="21" spans="2:26" ht="14.1" customHeight="1" x14ac:dyDescent="0.15">
      <c r="B21" s="184" t="s">
        <v>239</v>
      </c>
      <c r="C21" s="177">
        <v>1</v>
      </c>
      <c r="D21" s="187" t="s">
        <v>237</v>
      </c>
      <c r="E21" s="218">
        <v>2100</v>
      </c>
      <c r="F21" s="218">
        <v>3486</v>
      </c>
      <c r="G21" s="218">
        <v>2699.0863603600133</v>
      </c>
      <c r="H21" s="218">
        <v>72899.799999999988</v>
      </c>
      <c r="I21" s="218">
        <v>1470</v>
      </c>
      <c r="J21" s="218">
        <v>2100</v>
      </c>
      <c r="K21" s="218">
        <v>1806.0706027359211</v>
      </c>
      <c r="L21" s="218">
        <v>76387.5</v>
      </c>
      <c r="M21" s="218">
        <v>1260</v>
      </c>
      <c r="N21" s="218">
        <v>1680</v>
      </c>
      <c r="O21" s="218">
        <v>1484.7502122241085</v>
      </c>
      <c r="P21" s="218">
        <v>14860.6</v>
      </c>
      <c r="Q21" s="218">
        <v>3990</v>
      </c>
      <c r="R21" s="218">
        <v>5250</v>
      </c>
      <c r="S21" s="218">
        <v>4770.455584651022</v>
      </c>
      <c r="T21" s="218">
        <v>8040.3</v>
      </c>
      <c r="U21" s="218">
        <v>3360</v>
      </c>
      <c r="V21" s="218">
        <v>4515</v>
      </c>
      <c r="W21" s="218">
        <v>3953.4808056373577</v>
      </c>
      <c r="X21" s="219">
        <v>19403.599999999999</v>
      </c>
      <c r="Z21" s="192"/>
    </row>
    <row r="22" spans="2:26" ht="14.1" customHeight="1" x14ac:dyDescent="0.15">
      <c r="B22" s="184"/>
      <c r="C22" s="177">
        <v>2</v>
      </c>
      <c r="D22" s="187"/>
      <c r="E22" s="218">
        <v>2100</v>
      </c>
      <c r="F22" s="218">
        <v>3045</v>
      </c>
      <c r="G22" s="218">
        <v>2488.6745921031888</v>
      </c>
      <c r="H22" s="218">
        <v>50419.1</v>
      </c>
      <c r="I22" s="218">
        <v>1365</v>
      </c>
      <c r="J22" s="218">
        <v>2047.5</v>
      </c>
      <c r="K22" s="218">
        <v>1782.9084546236488</v>
      </c>
      <c r="L22" s="218">
        <v>61941.1</v>
      </c>
      <c r="M22" s="218">
        <v>1260</v>
      </c>
      <c r="N22" s="218">
        <v>1680</v>
      </c>
      <c r="O22" s="218">
        <v>1467.9252792172263</v>
      </c>
      <c r="P22" s="218">
        <v>11215.1</v>
      </c>
      <c r="Q22" s="218">
        <v>3990</v>
      </c>
      <c r="R22" s="218">
        <v>5250</v>
      </c>
      <c r="S22" s="218">
        <v>4652.5065843340617</v>
      </c>
      <c r="T22" s="218">
        <v>8180.9000000000005</v>
      </c>
      <c r="U22" s="218">
        <v>3360</v>
      </c>
      <c r="V22" s="218">
        <v>4515</v>
      </c>
      <c r="W22" s="218">
        <v>3930.8996030938333</v>
      </c>
      <c r="X22" s="219">
        <v>16069.3</v>
      </c>
      <c r="Z22" s="192"/>
    </row>
    <row r="23" spans="2:26" ht="14.1" customHeight="1" x14ac:dyDescent="0.15">
      <c r="B23" s="184"/>
      <c r="C23" s="177">
        <v>3</v>
      </c>
      <c r="D23" s="187"/>
      <c r="E23" s="218">
        <v>1785</v>
      </c>
      <c r="F23" s="218">
        <v>2625</v>
      </c>
      <c r="G23" s="218">
        <v>2369.0400402639534</v>
      </c>
      <c r="H23" s="218">
        <v>32762.5</v>
      </c>
      <c r="I23" s="218">
        <v>1470</v>
      </c>
      <c r="J23" s="218">
        <v>2205</v>
      </c>
      <c r="K23" s="218">
        <v>1836.9551631997194</v>
      </c>
      <c r="L23" s="218">
        <v>54074.500000000007</v>
      </c>
      <c r="M23" s="218">
        <v>1260</v>
      </c>
      <c r="N23" s="218">
        <v>1680</v>
      </c>
      <c r="O23" s="218">
        <v>1503.9371834826643</v>
      </c>
      <c r="P23" s="218">
        <v>9427.7000000000007</v>
      </c>
      <c r="Q23" s="218">
        <v>4200</v>
      </c>
      <c r="R23" s="218">
        <v>5565</v>
      </c>
      <c r="S23" s="218">
        <v>4885.7978792822187</v>
      </c>
      <c r="T23" s="218">
        <v>7705.4000000000005</v>
      </c>
      <c r="U23" s="218">
        <v>3150</v>
      </c>
      <c r="V23" s="218">
        <v>4725</v>
      </c>
      <c r="W23" s="218">
        <v>3993.2013378918173</v>
      </c>
      <c r="X23" s="219">
        <v>12672.800000000001</v>
      </c>
      <c r="Z23" s="192"/>
    </row>
    <row r="24" spans="2:26" ht="14.1" customHeight="1" x14ac:dyDescent="0.15">
      <c r="B24" s="184"/>
      <c r="C24" s="177">
        <v>4</v>
      </c>
      <c r="D24" s="187"/>
      <c r="E24" s="218">
        <v>1680</v>
      </c>
      <c r="F24" s="218">
        <v>2625</v>
      </c>
      <c r="G24" s="218">
        <v>2239.2081372411676</v>
      </c>
      <c r="H24" s="218">
        <v>47294</v>
      </c>
      <c r="I24" s="218">
        <v>1375.5</v>
      </c>
      <c r="J24" s="218">
        <v>2205</v>
      </c>
      <c r="K24" s="219">
        <v>1783.6728712883855</v>
      </c>
      <c r="L24" s="218">
        <v>65797.7</v>
      </c>
      <c r="M24" s="218">
        <v>1260</v>
      </c>
      <c r="N24" s="218">
        <v>1732.5</v>
      </c>
      <c r="O24" s="218">
        <v>1522.749517813603</v>
      </c>
      <c r="P24" s="218">
        <v>10647.5</v>
      </c>
      <c r="Q24" s="218">
        <v>4106.2349999999997</v>
      </c>
      <c r="R24" s="192">
        <v>5250</v>
      </c>
      <c r="S24" s="219">
        <v>4785.0129485936004</v>
      </c>
      <c r="T24" s="218">
        <v>8567.2000000000007</v>
      </c>
      <c r="U24" s="218">
        <v>3465</v>
      </c>
      <c r="V24" s="218">
        <v>4515</v>
      </c>
      <c r="W24" s="218">
        <v>3768.3123920213598</v>
      </c>
      <c r="X24" s="219">
        <v>13300.5</v>
      </c>
      <c r="Z24" s="192"/>
    </row>
    <row r="25" spans="2:26" ht="14.1" customHeight="1" x14ac:dyDescent="0.15">
      <c r="B25" s="178"/>
      <c r="C25" s="182">
        <v>5</v>
      </c>
      <c r="D25" s="190"/>
      <c r="E25" s="220">
        <v>1890</v>
      </c>
      <c r="F25" s="220">
        <v>2520</v>
      </c>
      <c r="G25" s="220">
        <v>2269.8992920724058</v>
      </c>
      <c r="H25" s="220">
        <v>50725.700000000004</v>
      </c>
      <c r="I25" s="220">
        <v>1575</v>
      </c>
      <c r="J25" s="220">
        <v>2100</v>
      </c>
      <c r="K25" s="220">
        <v>1842.8521302607094</v>
      </c>
      <c r="L25" s="220">
        <v>57482.9</v>
      </c>
      <c r="M25" s="220">
        <v>1365</v>
      </c>
      <c r="N25" s="220">
        <v>1805.4750000000001</v>
      </c>
      <c r="O25" s="220">
        <v>1533.5164173767955</v>
      </c>
      <c r="P25" s="220">
        <v>16307.099999999999</v>
      </c>
      <c r="Q25" s="220">
        <v>4200</v>
      </c>
      <c r="R25" s="220">
        <v>5040</v>
      </c>
      <c r="S25" s="220">
        <v>4736.568444090728</v>
      </c>
      <c r="T25" s="220">
        <v>10079.200000000001</v>
      </c>
      <c r="U25" s="220">
        <v>3465</v>
      </c>
      <c r="V25" s="220">
        <v>4200</v>
      </c>
      <c r="W25" s="220">
        <v>3767.3094286271448</v>
      </c>
      <c r="X25" s="221">
        <v>26571.8</v>
      </c>
      <c r="Z25" s="192"/>
    </row>
    <row r="26" spans="2:26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  <c r="Z26" s="192"/>
    </row>
    <row r="27" spans="2:26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  <c r="Z27" s="192"/>
    </row>
    <row r="28" spans="2:26" x14ac:dyDescent="0.15">
      <c r="B28" s="203" t="s">
        <v>117</v>
      </c>
      <c r="C28" s="225"/>
      <c r="D28" s="226"/>
      <c r="E28" s="217"/>
      <c r="F28" s="218"/>
      <c r="G28" s="192"/>
      <c r="H28" s="218"/>
      <c r="I28" s="217"/>
      <c r="J28" s="218"/>
      <c r="K28" s="192"/>
      <c r="L28" s="218"/>
      <c r="M28" s="217"/>
      <c r="N28" s="218"/>
      <c r="O28" s="192"/>
      <c r="P28" s="218"/>
      <c r="Q28" s="217"/>
      <c r="R28" s="218"/>
      <c r="S28" s="192"/>
      <c r="T28" s="218"/>
      <c r="U28" s="217"/>
      <c r="V28" s="218"/>
      <c r="W28" s="192"/>
      <c r="X28" s="218"/>
      <c r="Z28" s="192"/>
    </row>
    <row r="29" spans="2:26" x14ac:dyDescent="0.15">
      <c r="B29" s="227">
        <v>40672</v>
      </c>
      <c r="C29" s="228"/>
      <c r="D29" s="229">
        <v>40676</v>
      </c>
      <c r="E29" s="230">
        <v>1890</v>
      </c>
      <c r="F29" s="230">
        <v>2520</v>
      </c>
      <c r="G29" s="230">
        <v>2279.7193621771912</v>
      </c>
      <c r="H29" s="218">
        <v>25407.7</v>
      </c>
      <c r="I29" s="230">
        <v>1575</v>
      </c>
      <c r="J29" s="230">
        <v>2100</v>
      </c>
      <c r="K29" s="230">
        <v>1848.5224231032344</v>
      </c>
      <c r="L29" s="218">
        <v>22278.799999999999</v>
      </c>
      <c r="M29" s="230">
        <v>1365</v>
      </c>
      <c r="N29" s="230">
        <v>1732.5</v>
      </c>
      <c r="O29" s="230">
        <v>1533.334999792557</v>
      </c>
      <c r="P29" s="218">
        <v>9014.5</v>
      </c>
      <c r="Q29" s="230">
        <v>4200</v>
      </c>
      <c r="R29" s="230">
        <v>5040</v>
      </c>
      <c r="S29" s="230">
        <v>4732.1735202131349</v>
      </c>
      <c r="T29" s="218">
        <v>4475.3999999999996</v>
      </c>
      <c r="U29" s="230">
        <v>3570</v>
      </c>
      <c r="V29" s="230">
        <v>4200</v>
      </c>
      <c r="W29" s="230">
        <v>3793.591813930389</v>
      </c>
      <c r="X29" s="218">
        <v>10019.700000000001</v>
      </c>
      <c r="Z29" s="192"/>
    </row>
    <row r="30" spans="2:26" x14ac:dyDescent="0.15">
      <c r="B30" s="227" t="s">
        <v>118</v>
      </c>
      <c r="C30" s="228"/>
      <c r="D30" s="229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  <c r="Z30" s="192"/>
    </row>
    <row r="31" spans="2:26" x14ac:dyDescent="0.15">
      <c r="B31" s="227">
        <v>40679</v>
      </c>
      <c r="C31" s="228"/>
      <c r="D31" s="229">
        <v>40683</v>
      </c>
      <c r="E31" s="231">
        <v>1890</v>
      </c>
      <c r="F31" s="232">
        <v>2520</v>
      </c>
      <c r="G31" s="225">
        <v>2271.4303191266886</v>
      </c>
      <c r="H31" s="232">
        <v>9425.4</v>
      </c>
      <c r="I31" s="231">
        <v>1575</v>
      </c>
      <c r="J31" s="232">
        <v>2100</v>
      </c>
      <c r="K31" s="225">
        <v>1844.3877508458074</v>
      </c>
      <c r="L31" s="232">
        <v>9263.6</v>
      </c>
      <c r="M31" s="231">
        <v>1365</v>
      </c>
      <c r="N31" s="232">
        <v>1732.5</v>
      </c>
      <c r="O31" s="225">
        <v>1538.0184800289178</v>
      </c>
      <c r="P31" s="232">
        <v>2832.7</v>
      </c>
      <c r="Q31" s="231">
        <v>4200</v>
      </c>
      <c r="R31" s="232">
        <v>5040</v>
      </c>
      <c r="S31" s="225">
        <v>4744.8929712460076</v>
      </c>
      <c r="T31" s="232">
        <v>1672.7</v>
      </c>
      <c r="U31" s="231">
        <v>3649.17</v>
      </c>
      <c r="V31" s="232">
        <v>4200</v>
      </c>
      <c r="W31" s="225">
        <v>3805.884356154666</v>
      </c>
      <c r="X31" s="232">
        <v>3712.8</v>
      </c>
      <c r="Z31" s="192"/>
    </row>
    <row r="32" spans="2:26" x14ac:dyDescent="0.15">
      <c r="B32" s="227" t="s">
        <v>119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  <c r="M32" s="217"/>
      <c r="N32" s="218"/>
      <c r="O32" s="192"/>
      <c r="P32" s="218"/>
      <c r="Q32" s="217"/>
      <c r="R32" s="218"/>
      <c r="S32" s="192"/>
      <c r="T32" s="218"/>
      <c r="U32" s="217"/>
      <c r="V32" s="218"/>
      <c r="W32" s="192"/>
      <c r="X32" s="218"/>
      <c r="Z32" s="192"/>
    </row>
    <row r="33" spans="2:24" x14ac:dyDescent="0.15">
      <c r="B33" s="227">
        <v>40686</v>
      </c>
      <c r="C33" s="228"/>
      <c r="D33" s="229">
        <v>40690</v>
      </c>
      <c r="E33" s="217">
        <v>1890</v>
      </c>
      <c r="F33" s="218">
        <v>2520</v>
      </c>
      <c r="G33" s="192">
        <v>2257.8495907155311</v>
      </c>
      <c r="H33" s="218">
        <v>8526.2999999999993</v>
      </c>
      <c r="I33" s="217">
        <v>1575</v>
      </c>
      <c r="J33" s="218">
        <v>2077.9500000000003</v>
      </c>
      <c r="K33" s="192">
        <v>1827.8874458160958</v>
      </c>
      <c r="L33" s="218">
        <v>12069.7</v>
      </c>
      <c r="M33" s="217">
        <v>1417.5</v>
      </c>
      <c r="N33" s="218">
        <v>1680</v>
      </c>
      <c r="O33" s="192">
        <v>1527.8396138419926</v>
      </c>
      <c r="P33" s="218">
        <v>2544.5</v>
      </c>
      <c r="Q33" s="217">
        <v>4200</v>
      </c>
      <c r="R33" s="218">
        <v>5040</v>
      </c>
      <c r="S33" s="192">
        <v>4739.1307631160571</v>
      </c>
      <c r="T33" s="218">
        <v>1922.3</v>
      </c>
      <c r="U33" s="217">
        <v>3517.5</v>
      </c>
      <c r="V33" s="218">
        <v>4200</v>
      </c>
      <c r="W33" s="192">
        <v>3724.1370944168384</v>
      </c>
      <c r="X33" s="218">
        <v>8396</v>
      </c>
    </row>
    <row r="34" spans="2:24" x14ac:dyDescent="0.15">
      <c r="B34" s="227" t="s">
        <v>120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</row>
    <row r="35" spans="2:24" ht="12" customHeight="1" x14ac:dyDescent="0.15">
      <c r="B35" s="227">
        <v>40693</v>
      </c>
      <c r="C35" s="228"/>
      <c r="D35" s="229">
        <v>40697</v>
      </c>
      <c r="E35" s="217">
        <v>1890</v>
      </c>
      <c r="F35" s="218">
        <v>2520</v>
      </c>
      <c r="G35" s="192">
        <v>2242.3107232988914</v>
      </c>
      <c r="H35" s="218">
        <v>7366.3</v>
      </c>
      <c r="I35" s="217">
        <v>1575</v>
      </c>
      <c r="J35" s="218">
        <v>2100</v>
      </c>
      <c r="K35" s="192">
        <v>1841.4409448818903</v>
      </c>
      <c r="L35" s="218">
        <v>13870.8</v>
      </c>
      <c r="M35" s="217">
        <v>1417.5</v>
      </c>
      <c r="N35" s="218">
        <v>1805.4750000000001</v>
      </c>
      <c r="O35" s="192">
        <v>1536.9778800808444</v>
      </c>
      <c r="P35" s="218">
        <v>1915.4</v>
      </c>
      <c r="Q35" s="217">
        <v>4200</v>
      </c>
      <c r="R35" s="218">
        <v>5040</v>
      </c>
      <c r="S35" s="192">
        <v>4731.5448430493279</v>
      </c>
      <c r="T35" s="218">
        <v>2008.8</v>
      </c>
      <c r="U35" s="217">
        <v>3465</v>
      </c>
      <c r="V35" s="218">
        <v>4200</v>
      </c>
      <c r="W35" s="192">
        <v>3719.9472824274767</v>
      </c>
      <c r="X35" s="218">
        <v>4443.3</v>
      </c>
    </row>
    <row r="36" spans="2:24" ht="12" customHeight="1" x14ac:dyDescent="0.15">
      <c r="B36" s="227" t="s">
        <v>121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  <c r="M36" s="217"/>
      <c r="N36" s="218"/>
      <c r="O36" s="192"/>
      <c r="P36" s="218"/>
      <c r="Q36" s="217"/>
      <c r="R36" s="218"/>
      <c r="S36" s="192"/>
      <c r="T36" s="218"/>
      <c r="U36" s="217"/>
      <c r="V36" s="218"/>
      <c r="W36" s="192"/>
      <c r="X36" s="218"/>
    </row>
    <row r="37" spans="2:24" ht="12" customHeight="1" x14ac:dyDescent="0.15">
      <c r="B37" s="234"/>
      <c r="C37" s="235"/>
      <c r="D37" s="236"/>
      <c r="E37" s="212"/>
      <c r="F37" s="220"/>
      <c r="G37" s="199"/>
      <c r="H37" s="220"/>
      <c r="I37" s="212"/>
      <c r="J37" s="220"/>
      <c r="K37" s="199"/>
      <c r="L37" s="220"/>
      <c r="M37" s="212"/>
      <c r="N37" s="220"/>
      <c r="O37" s="199"/>
      <c r="P37" s="220"/>
      <c r="Q37" s="212"/>
      <c r="R37" s="220"/>
      <c r="S37" s="199"/>
      <c r="T37" s="220"/>
      <c r="U37" s="212"/>
      <c r="V37" s="220"/>
      <c r="W37" s="199"/>
      <c r="X37" s="220"/>
    </row>
    <row r="38" spans="2:24" ht="6" customHeight="1" x14ac:dyDescent="0.15">
      <c r="B38" s="204"/>
      <c r="C38" s="225"/>
      <c r="D38" s="225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ht="12.75" customHeight="1" x14ac:dyDescent="0.15">
      <c r="B39" s="198" t="s">
        <v>102</v>
      </c>
      <c r="C39" s="197" t="s">
        <v>149</v>
      </c>
    </row>
    <row r="40" spans="2:24" ht="12.75" customHeight="1" x14ac:dyDescent="0.15">
      <c r="B40" s="237" t="s">
        <v>2</v>
      </c>
      <c r="C40" s="197" t="s">
        <v>103</v>
      </c>
    </row>
    <row r="41" spans="2:24" x14ac:dyDescent="0.15">
      <c r="B41" s="237"/>
    </row>
    <row r="42" spans="2:24" x14ac:dyDescent="0.15">
      <c r="B42" s="237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625" style="197" customWidth="1"/>
    <col min="3" max="3" width="2.75" style="197" customWidth="1"/>
    <col min="4" max="4" width="6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8.125" style="197" customWidth="1"/>
    <col min="25" max="16384" width="7.5" style="197"/>
  </cols>
  <sheetData>
    <row r="3" spans="2:26" x14ac:dyDescent="0.15">
      <c r="B3" s="167" t="s">
        <v>150</v>
      </c>
    </row>
    <row r="4" spans="2:26" x14ac:dyDescent="0.15">
      <c r="X4" s="198" t="s">
        <v>84</v>
      </c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2"/>
    </row>
    <row r="6" spans="2:26" x14ac:dyDescent="0.15">
      <c r="B6" s="200"/>
      <c r="C6" s="201" t="s">
        <v>85</v>
      </c>
      <c r="D6" s="202"/>
      <c r="E6" s="241" t="s">
        <v>126</v>
      </c>
      <c r="F6" s="242"/>
      <c r="G6" s="242"/>
      <c r="H6" s="243"/>
      <c r="I6" s="241" t="s">
        <v>127</v>
      </c>
      <c r="J6" s="242"/>
      <c r="K6" s="242"/>
      <c r="L6" s="243"/>
      <c r="M6" s="241" t="s">
        <v>128</v>
      </c>
      <c r="N6" s="242"/>
      <c r="O6" s="242"/>
      <c r="P6" s="243"/>
      <c r="Q6" s="238" t="s">
        <v>131</v>
      </c>
      <c r="R6" s="239"/>
      <c r="S6" s="239"/>
      <c r="T6" s="240"/>
      <c r="U6" s="241" t="s">
        <v>132</v>
      </c>
      <c r="V6" s="242"/>
      <c r="W6" s="242"/>
      <c r="X6" s="243"/>
      <c r="Z6" s="192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 t="s">
        <v>60</v>
      </c>
      <c r="C9" s="208">
        <v>19</v>
      </c>
      <c r="D9" s="254" t="s">
        <v>61</v>
      </c>
      <c r="E9" s="217">
        <v>1050</v>
      </c>
      <c r="F9" s="218">
        <v>1943</v>
      </c>
      <c r="G9" s="192">
        <v>1607</v>
      </c>
      <c r="H9" s="218">
        <v>554936</v>
      </c>
      <c r="I9" s="217">
        <v>1523</v>
      </c>
      <c r="J9" s="218">
        <v>2048</v>
      </c>
      <c r="K9" s="192">
        <v>1892</v>
      </c>
      <c r="L9" s="218">
        <v>209394</v>
      </c>
      <c r="M9" s="217">
        <v>1628</v>
      </c>
      <c r="N9" s="218">
        <v>2153</v>
      </c>
      <c r="O9" s="192">
        <v>1998</v>
      </c>
      <c r="P9" s="218">
        <v>170325</v>
      </c>
      <c r="Q9" s="217">
        <v>1628</v>
      </c>
      <c r="R9" s="218">
        <v>2168</v>
      </c>
      <c r="S9" s="192">
        <v>1999</v>
      </c>
      <c r="T9" s="218">
        <v>187403</v>
      </c>
      <c r="U9" s="217">
        <v>1365</v>
      </c>
      <c r="V9" s="218">
        <v>1890</v>
      </c>
      <c r="W9" s="192">
        <v>1691</v>
      </c>
      <c r="X9" s="218">
        <v>181497</v>
      </c>
      <c r="Z9" s="192"/>
    </row>
    <row r="10" spans="2:26" ht="14.1" customHeight="1" x14ac:dyDescent="0.15">
      <c r="B10" s="217"/>
      <c r="C10" s="208">
        <v>20</v>
      </c>
      <c r="D10" s="192"/>
      <c r="E10" s="217">
        <v>840</v>
      </c>
      <c r="F10" s="218">
        <v>1769</v>
      </c>
      <c r="G10" s="192">
        <v>1252</v>
      </c>
      <c r="H10" s="218">
        <v>751701</v>
      </c>
      <c r="I10" s="217">
        <v>1313</v>
      </c>
      <c r="J10" s="218">
        <v>1943</v>
      </c>
      <c r="K10" s="192">
        <v>1652</v>
      </c>
      <c r="L10" s="218">
        <v>226807</v>
      </c>
      <c r="M10" s="217">
        <v>1470</v>
      </c>
      <c r="N10" s="218">
        <v>2100</v>
      </c>
      <c r="O10" s="192">
        <v>1788</v>
      </c>
      <c r="P10" s="218">
        <v>201923</v>
      </c>
      <c r="Q10" s="217">
        <v>1365</v>
      </c>
      <c r="R10" s="218">
        <v>2100</v>
      </c>
      <c r="S10" s="192">
        <v>1786</v>
      </c>
      <c r="T10" s="218">
        <v>208233</v>
      </c>
      <c r="U10" s="217">
        <v>1155</v>
      </c>
      <c r="V10" s="218">
        <v>1785</v>
      </c>
      <c r="W10" s="192">
        <v>1472</v>
      </c>
      <c r="X10" s="218">
        <v>200754</v>
      </c>
      <c r="Z10" s="192"/>
    </row>
    <row r="11" spans="2:26" ht="14.1" customHeight="1" x14ac:dyDescent="0.15">
      <c r="B11" s="217"/>
      <c r="C11" s="208">
        <v>21</v>
      </c>
      <c r="D11" s="192"/>
      <c r="E11" s="217">
        <v>735</v>
      </c>
      <c r="F11" s="218">
        <v>1680</v>
      </c>
      <c r="G11" s="192">
        <v>1134</v>
      </c>
      <c r="H11" s="218">
        <v>1161490</v>
      </c>
      <c r="I11" s="217">
        <v>1260</v>
      </c>
      <c r="J11" s="218">
        <v>1890</v>
      </c>
      <c r="K11" s="192">
        <v>1557</v>
      </c>
      <c r="L11" s="218">
        <v>294454</v>
      </c>
      <c r="M11" s="217">
        <v>1418</v>
      </c>
      <c r="N11" s="218">
        <v>2048</v>
      </c>
      <c r="O11" s="192">
        <v>1697</v>
      </c>
      <c r="P11" s="218">
        <v>269189</v>
      </c>
      <c r="Q11" s="217">
        <v>1365</v>
      </c>
      <c r="R11" s="218">
        <v>2048</v>
      </c>
      <c r="S11" s="192">
        <v>1649</v>
      </c>
      <c r="T11" s="218">
        <v>244431</v>
      </c>
      <c r="U11" s="217">
        <v>1050</v>
      </c>
      <c r="V11" s="218">
        <v>1680</v>
      </c>
      <c r="W11" s="192">
        <v>1426</v>
      </c>
      <c r="X11" s="218">
        <v>242694</v>
      </c>
      <c r="Z11" s="192"/>
    </row>
    <row r="12" spans="2:26" ht="14.1" customHeight="1" x14ac:dyDescent="0.15">
      <c r="B12" s="212"/>
      <c r="C12" s="215">
        <v>22</v>
      </c>
      <c r="D12" s="221"/>
      <c r="E12" s="220">
        <v>735</v>
      </c>
      <c r="F12" s="220">
        <v>1379</v>
      </c>
      <c r="G12" s="220">
        <v>1276</v>
      </c>
      <c r="H12" s="220">
        <v>1287402</v>
      </c>
      <c r="I12" s="220">
        <v>1260</v>
      </c>
      <c r="J12" s="220">
        <v>2100</v>
      </c>
      <c r="K12" s="220">
        <v>1610</v>
      </c>
      <c r="L12" s="220">
        <v>270866</v>
      </c>
      <c r="M12" s="220">
        <v>1365</v>
      </c>
      <c r="N12" s="220">
        <v>2310</v>
      </c>
      <c r="O12" s="220">
        <v>1722</v>
      </c>
      <c r="P12" s="220">
        <v>249827</v>
      </c>
      <c r="Q12" s="220">
        <v>1365</v>
      </c>
      <c r="R12" s="220">
        <v>2310</v>
      </c>
      <c r="S12" s="220">
        <v>1697</v>
      </c>
      <c r="T12" s="220">
        <v>197671</v>
      </c>
      <c r="U12" s="221">
        <v>1050</v>
      </c>
      <c r="V12" s="220">
        <v>1890</v>
      </c>
      <c r="W12" s="220">
        <v>1467</v>
      </c>
      <c r="X12" s="221">
        <v>246844</v>
      </c>
      <c r="Z12" s="192"/>
    </row>
    <row r="13" spans="2:26" ht="14.1" customHeight="1" x14ac:dyDescent="0.15">
      <c r="B13" s="184" t="s">
        <v>235</v>
      </c>
      <c r="C13" s="177">
        <v>5</v>
      </c>
      <c r="D13" s="187" t="s">
        <v>237</v>
      </c>
      <c r="E13" s="217">
        <v>1050</v>
      </c>
      <c r="F13" s="218">
        <v>1995</v>
      </c>
      <c r="G13" s="192">
        <v>1368</v>
      </c>
      <c r="H13" s="218">
        <v>139084</v>
      </c>
      <c r="I13" s="217">
        <v>1260</v>
      </c>
      <c r="J13" s="218">
        <v>2000</v>
      </c>
      <c r="K13" s="192">
        <v>1605</v>
      </c>
      <c r="L13" s="218">
        <v>25052</v>
      </c>
      <c r="M13" s="217">
        <v>1470</v>
      </c>
      <c r="N13" s="218">
        <v>2100</v>
      </c>
      <c r="O13" s="192">
        <v>1741</v>
      </c>
      <c r="P13" s="218">
        <v>22614</v>
      </c>
      <c r="Q13" s="217">
        <v>1365</v>
      </c>
      <c r="R13" s="218">
        <v>2100</v>
      </c>
      <c r="S13" s="192">
        <v>1703</v>
      </c>
      <c r="T13" s="218">
        <v>17879</v>
      </c>
      <c r="U13" s="217">
        <v>1155</v>
      </c>
      <c r="V13" s="218">
        <v>1890</v>
      </c>
      <c r="W13" s="192">
        <v>1482</v>
      </c>
      <c r="X13" s="218">
        <v>22728</v>
      </c>
      <c r="Z13" s="192"/>
    </row>
    <row r="14" spans="2:26" ht="14.1" customHeight="1" x14ac:dyDescent="0.15">
      <c r="B14" s="184"/>
      <c r="C14" s="177">
        <v>6</v>
      </c>
      <c r="D14" s="187"/>
      <c r="E14" s="217">
        <v>1050</v>
      </c>
      <c r="F14" s="218">
        <v>1995</v>
      </c>
      <c r="G14" s="192">
        <v>1275</v>
      </c>
      <c r="H14" s="218">
        <v>99866</v>
      </c>
      <c r="I14" s="217">
        <v>1313</v>
      </c>
      <c r="J14" s="218">
        <v>2100</v>
      </c>
      <c r="K14" s="192">
        <v>1604</v>
      </c>
      <c r="L14" s="218">
        <v>17421</v>
      </c>
      <c r="M14" s="217">
        <v>1365</v>
      </c>
      <c r="N14" s="218">
        <v>2310</v>
      </c>
      <c r="O14" s="192">
        <v>1736</v>
      </c>
      <c r="P14" s="218">
        <v>17199</v>
      </c>
      <c r="Q14" s="217">
        <v>1365</v>
      </c>
      <c r="R14" s="218">
        <v>2310</v>
      </c>
      <c r="S14" s="192">
        <v>1701</v>
      </c>
      <c r="T14" s="218">
        <v>14392</v>
      </c>
      <c r="U14" s="217">
        <v>1260</v>
      </c>
      <c r="V14" s="218">
        <v>1785</v>
      </c>
      <c r="W14" s="192">
        <v>1461</v>
      </c>
      <c r="X14" s="218">
        <v>15837</v>
      </c>
      <c r="Z14" s="192"/>
    </row>
    <row r="15" spans="2:26" ht="14.1" customHeight="1" x14ac:dyDescent="0.15">
      <c r="B15" s="184"/>
      <c r="C15" s="177">
        <v>7</v>
      </c>
      <c r="D15" s="187"/>
      <c r="E15" s="217">
        <v>1050</v>
      </c>
      <c r="F15" s="218">
        <v>1995</v>
      </c>
      <c r="G15" s="192">
        <v>1391</v>
      </c>
      <c r="H15" s="218">
        <v>81870</v>
      </c>
      <c r="I15" s="217">
        <v>1365</v>
      </c>
      <c r="J15" s="218">
        <v>2006</v>
      </c>
      <c r="K15" s="192">
        <v>1660</v>
      </c>
      <c r="L15" s="218">
        <v>15997</v>
      </c>
      <c r="M15" s="217">
        <v>1470</v>
      </c>
      <c r="N15" s="218">
        <v>2205</v>
      </c>
      <c r="O15" s="192">
        <v>1787</v>
      </c>
      <c r="P15" s="218">
        <v>14237</v>
      </c>
      <c r="Q15" s="217">
        <v>1418</v>
      </c>
      <c r="R15" s="218">
        <v>2310</v>
      </c>
      <c r="S15" s="192">
        <v>1759</v>
      </c>
      <c r="T15" s="218">
        <v>11492</v>
      </c>
      <c r="U15" s="217">
        <v>1260</v>
      </c>
      <c r="V15" s="218">
        <v>1785</v>
      </c>
      <c r="W15" s="192">
        <v>1506</v>
      </c>
      <c r="X15" s="218">
        <v>10921</v>
      </c>
      <c r="Z15" s="192"/>
    </row>
    <row r="16" spans="2:26" ht="14.1" customHeight="1" x14ac:dyDescent="0.15">
      <c r="B16" s="184"/>
      <c r="C16" s="177">
        <v>8</v>
      </c>
      <c r="D16" s="187"/>
      <c r="E16" s="217">
        <v>1050</v>
      </c>
      <c r="F16" s="218">
        <v>1680</v>
      </c>
      <c r="G16" s="192">
        <v>1335</v>
      </c>
      <c r="H16" s="218">
        <v>125001</v>
      </c>
      <c r="I16" s="217">
        <v>1260</v>
      </c>
      <c r="J16" s="218">
        <v>1995</v>
      </c>
      <c r="K16" s="192">
        <v>1632</v>
      </c>
      <c r="L16" s="218">
        <v>22024</v>
      </c>
      <c r="M16" s="217">
        <v>1365</v>
      </c>
      <c r="N16" s="218">
        <v>2100</v>
      </c>
      <c r="O16" s="192">
        <v>1719</v>
      </c>
      <c r="P16" s="218">
        <v>22421</v>
      </c>
      <c r="Q16" s="217">
        <v>1365</v>
      </c>
      <c r="R16" s="218">
        <v>2100</v>
      </c>
      <c r="S16" s="192">
        <v>1738</v>
      </c>
      <c r="T16" s="218">
        <v>17729</v>
      </c>
      <c r="U16" s="217">
        <v>1155</v>
      </c>
      <c r="V16" s="218">
        <v>1785</v>
      </c>
      <c r="W16" s="192">
        <v>1469</v>
      </c>
      <c r="X16" s="218">
        <v>17306</v>
      </c>
      <c r="Z16" s="192"/>
    </row>
    <row r="17" spans="2:26" ht="14.1" customHeight="1" x14ac:dyDescent="0.15">
      <c r="B17" s="184"/>
      <c r="C17" s="177">
        <v>9</v>
      </c>
      <c r="D17" s="187"/>
      <c r="E17" s="217">
        <v>1050</v>
      </c>
      <c r="F17" s="218">
        <v>1680</v>
      </c>
      <c r="G17" s="192">
        <v>1325</v>
      </c>
      <c r="H17" s="218">
        <v>84319</v>
      </c>
      <c r="I17" s="217">
        <v>1365</v>
      </c>
      <c r="J17" s="218">
        <v>1944</v>
      </c>
      <c r="K17" s="192">
        <v>1646</v>
      </c>
      <c r="L17" s="218">
        <v>20525</v>
      </c>
      <c r="M17" s="217">
        <v>1470</v>
      </c>
      <c r="N17" s="218">
        <v>1995</v>
      </c>
      <c r="O17" s="192">
        <v>1784</v>
      </c>
      <c r="P17" s="218">
        <v>19906</v>
      </c>
      <c r="Q17" s="217">
        <v>1470</v>
      </c>
      <c r="R17" s="218">
        <v>2100</v>
      </c>
      <c r="S17" s="192">
        <v>1795</v>
      </c>
      <c r="T17" s="218">
        <v>14366</v>
      </c>
      <c r="U17" s="217">
        <v>1155</v>
      </c>
      <c r="V17" s="218">
        <v>1785</v>
      </c>
      <c r="W17" s="192">
        <v>1482</v>
      </c>
      <c r="X17" s="218">
        <v>18447</v>
      </c>
      <c r="Z17" s="192"/>
    </row>
    <row r="18" spans="2:26" ht="14.1" customHeight="1" x14ac:dyDescent="0.15">
      <c r="B18" s="184"/>
      <c r="C18" s="177">
        <v>10</v>
      </c>
      <c r="D18" s="187"/>
      <c r="E18" s="218">
        <v>1050</v>
      </c>
      <c r="F18" s="218">
        <v>1470</v>
      </c>
      <c r="G18" s="219">
        <v>1294.2249627943625</v>
      </c>
      <c r="H18" s="218">
        <v>77727.7</v>
      </c>
      <c r="I18" s="218">
        <v>1260</v>
      </c>
      <c r="J18" s="218">
        <v>1890</v>
      </c>
      <c r="K18" s="218">
        <v>1645.2068648542927</v>
      </c>
      <c r="L18" s="218">
        <v>18697</v>
      </c>
      <c r="M18" s="218">
        <v>1365</v>
      </c>
      <c r="N18" s="192">
        <v>1995</v>
      </c>
      <c r="O18" s="219">
        <v>1739.4963965980307</v>
      </c>
      <c r="P18" s="218">
        <v>17175.2</v>
      </c>
      <c r="Q18" s="218">
        <v>1365</v>
      </c>
      <c r="R18" s="218">
        <v>1995</v>
      </c>
      <c r="S18" s="218">
        <v>1730.9842678790503</v>
      </c>
      <c r="T18" s="218">
        <v>12678.599999999999</v>
      </c>
      <c r="U18" s="218">
        <v>1155</v>
      </c>
      <c r="V18" s="218">
        <v>1680</v>
      </c>
      <c r="W18" s="218">
        <v>1445.5491708237832</v>
      </c>
      <c r="X18" s="218">
        <v>17609.599999999999</v>
      </c>
      <c r="Z18" s="192"/>
    </row>
    <row r="19" spans="2:26" ht="14.1" customHeight="1" x14ac:dyDescent="0.15">
      <c r="B19" s="184"/>
      <c r="C19" s="177">
        <v>11</v>
      </c>
      <c r="D19" s="187"/>
      <c r="E19" s="218">
        <v>945</v>
      </c>
      <c r="F19" s="218">
        <v>1470</v>
      </c>
      <c r="G19" s="218">
        <v>1164.6705786614109</v>
      </c>
      <c r="H19" s="218">
        <v>112008.09999999999</v>
      </c>
      <c r="I19" s="218">
        <v>1260</v>
      </c>
      <c r="J19" s="218">
        <v>1890</v>
      </c>
      <c r="K19" s="218">
        <v>1665.9297041682989</v>
      </c>
      <c r="L19" s="218">
        <v>28311.599999999999</v>
      </c>
      <c r="M19" s="218">
        <v>1365</v>
      </c>
      <c r="N19" s="218">
        <v>1995</v>
      </c>
      <c r="O19" s="218">
        <v>1747.8304211950185</v>
      </c>
      <c r="P19" s="218">
        <v>23564.3</v>
      </c>
      <c r="Q19" s="218">
        <v>1365</v>
      </c>
      <c r="R19" s="218">
        <v>2047.5</v>
      </c>
      <c r="S19" s="218">
        <v>1758.2071715817697</v>
      </c>
      <c r="T19" s="218">
        <v>18393</v>
      </c>
      <c r="U19" s="218">
        <v>1155</v>
      </c>
      <c r="V19" s="218">
        <v>1785</v>
      </c>
      <c r="W19" s="218">
        <v>1522.4002922855138</v>
      </c>
      <c r="X19" s="219">
        <v>24325.300000000003</v>
      </c>
      <c r="Z19" s="192"/>
    </row>
    <row r="20" spans="2:26" ht="14.1" customHeight="1" x14ac:dyDescent="0.15">
      <c r="B20" s="184"/>
      <c r="C20" s="177">
        <v>12</v>
      </c>
      <c r="D20" s="187"/>
      <c r="E20" s="218">
        <v>1050</v>
      </c>
      <c r="F20" s="218">
        <v>1378.65</v>
      </c>
      <c r="G20" s="218">
        <v>1226.8963906331544</v>
      </c>
      <c r="H20" s="218">
        <v>100186</v>
      </c>
      <c r="I20" s="218">
        <v>1365</v>
      </c>
      <c r="J20" s="218">
        <v>1995</v>
      </c>
      <c r="K20" s="218">
        <v>1720.7172607494349</v>
      </c>
      <c r="L20" s="218">
        <v>21089</v>
      </c>
      <c r="M20" s="218">
        <v>1470</v>
      </c>
      <c r="N20" s="218">
        <v>2100</v>
      </c>
      <c r="O20" s="218">
        <v>1809.3142560682732</v>
      </c>
      <c r="P20" s="218">
        <v>16899</v>
      </c>
      <c r="Q20" s="218">
        <v>1470</v>
      </c>
      <c r="R20" s="218">
        <v>2100</v>
      </c>
      <c r="S20" s="218">
        <v>1832.6356899730536</v>
      </c>
      <c r="T20" s="218">
        <v>16022</v>
      </c>
      <c r="U20" s="218">
        <v>1260</v>
      </c>
      <c r="V20" s="218">
        <v>1890</v>
      </c>
      <c r="W20" s="218">
        <v>1579.3591045377814</v>
      </c>
      <c r="X20" s="219">
        <v>17912</v>
      </c>
      <c r="Z20" s="192"/>
    </row>
    <row r="21" spans="2:26" ht="14.1" customHeight="1" x14ac:dyDescent="0.15">
      <c r="B21" s="184" t="s">
        <v>239</v>
      </c>
      <c r="C21" s="177">
        <v>1</v>
      </c>
      <c r="D21" s="187" t="s">
        <v>237</v>
      </c>
      <c r="E21" s="218">
        <v>1050</v>
      </c>
      <c r="F21" s="218">
        <v>1470</v>
      </c>
      <c r="G21" s="218">
        <v>1247.1994551190139</v>
      </c>
      <c r="H21" s="218">
        <v>92182.2</v>
      </c>
      <c r="I21" s="218">
        <v>1365</v>
      </c>
      <c r="J21" s="218">
        <v>1995</v>
      </c>
      <c r="K21" s="218">
        <v>1732.3424686248452</v>
      </c>
      <c r="L21" s="218">
        <v>23600.2</v>
      </c>
      <c r="M21" s="218">
        <v>1470</v>
      </c>
      <c r="N21" s="218">
        <v>2100</v>
      </c>
      <c r="O21" s="218">
        <v>1817.7759202663865</v>
      </c>
      <c r="P21" s="218">
        <v>15271</v>
      </c>
      <c r="Q21" s="218">
        <v>1470</v>
      </c>
      <c r="R21" s="218">
        <v>2100</v>
      </c>
      <c r="S21" s="218">
        <v>1827.3994188645504</v>
      </c>
      <c r="T21" s="218">
        <v>12495.7</v>
      </c>
      <c r="U21" s="218">
        <v>1260</v>
      </c>
      <c r="V21" s="218">
        <v>1890</v>
      </c>
      <c r="W21" s="218">
        <v>1608.3152429250504</v>
      </c>
      <c r="X21" s="219">
        <v>31280.7</v>
      </c>
      <c r="Z21" s="192"/>
    </row>
    <row r="22" spans="2:26" ht="14.1" customHeight="1" x14ac:dyDescent="0.15">
      <c r="B22" s="184"/>
      <c r="C22" s="177">
        <v>2</v>
      </c>
      <c r="D22" s="187"/>
      <c r="E22" s="218">
        <v>1050</v>
      </c>
      <c r="F22" s="218">
        <v>1472.73</v>
      </c>
      <c r="G22" s="218">
        <v>1235.6218736262467</v>
      </c>
      <c r="H22" s="218">
        <v>82239.399999999994</v>
      </c>
      <c r="I22" s="218">
        <v>1312.5</v>
      </c>
      <c r="J22" s="218">
        <v>1995</v>
      </c>
      <c r="K22" s="218">
        <v>1689.270671224363</v>
      </c>
      <c r="L22" s="218">
        <v>14699.6</v>
      </c>
      <c r="M22" s="218">
        <v>1365</v>
      </c>
      <c r="N22" s="218">
        <v>2073.645</v>
      </c>
      <c r="O22" s="218">
        <v>1775.6318037663482</v>
      </c>
      <c r="P22" s="218">
        <v>14302.900000000001</v>
      </c>
      <c r="Q22" s="218">
        <v>1365</v>
      </c>
      <c r="R22" s="218">
        <v>2100</v>
      </c>
      <c r="S22" s="218">
        <v>1780.5523069742633</v>
      </c>
      <c r="T22" s="218">
        <v>9894.1</v>
      </c>
      <c r="U22" s="218">
        <v>1260</v>
      </c>
      <c r="V22" s="218">
        <v>1893.15</v>
      </c>
      <c r="W22" s="218">
        <v>1573.0662480229992</v>
      </c>
      <c r="X22" s="219">
        <v>16110.099999999999</v>
      </c>
      <c r="Z22" s="192"/>
    </row>
    <row r="23" spans="2:26" ht="14.1" customHeight="1" x14ac:dyDescent="0.15">
      <c r="B23" s="184"/>
      <c r="C23" s="177">
        <v>3</v>
      </c>
      <c r="D23" s="187"/>
      <c r="E23" s="218">
        <v>1155</v>
      </c>
      <c r="F23" s="218">
        <v>1636.53</v>
      </c>
      <c r="G23" s="218">
        <v>1328.517090931723</v>
      </c>
      <c r="H23" s="218">
        <v>78661</v>
      </c>
      <c r="I23" s="218">
        <v>1417.5</v>
      </c>
      <c r="J23" s="218">
        <v>1890</v>
      </c>
      <c r="K23" s="218">
        <v>1699.0225261317698</v>
      </c>
      <c r="L23" s="218">
        <v>14059.8</v>
      </c>
      <c r="M23" s="218">
        <v>1522.5</v>
      </c>
      <c r="N23" s="218">
        <v>2100</v>
      </c>
      <c r="O23" s="218">
        <v>1814.2171286249757</v>
      </c>
      <c r="P23" s="218">
        <v>11658.4</v>
      </c>
      <c r="Q23" s="218">
        <v>1533</v>
      </c>
      <c r="R23" s="218">
        <v>2050.02</v>
      </c>
      <c r="S23" s="218">
        <v>1808.7802810447542</v>
      </c>
      <c r="T23" s="218">
        <v>9163.6</v>
      </c>
      <c r="U23" s="218">
        <v>1317.6450000000002</v>
      </c>
      <c r="V23" s="218">
        <v>1890</v>
      </c>
      <c r="W23" s="218">
        <v>1632.8701099480797</v>
      </c>
      <c r="X23" s="219">
        <v>12936.099999999999</v>
      </c>
    </row>
    <row r="24" spans="2:26" ht="14.1" customHeight="1" x14ac:dyDescent="0.15">
      <c r="B24" s="184"/>
      <c r="C24" s="177">
        <v>4</v>
      </c>
      <c r="D24" s="187"/>
      <c r="E24" s="218">
        <v>1050</v>
      </c>
      <c r="F24" s="218">
        <v>1575</v>
      </c>
      <c r="G24" s="218">
        <v>1316.0348463468169</v>
      </c>
      <c r="H24" s="218">
        <v>70662.2</v>
      </c>
      <c r="I24" s="218">
        <v>1344</v>
      </c>
      <c r="J24" s="218">
        <v>1942.5</v>
      </c>
      <c r="K24" s="218">
        <v>1688.1407575439871</v>
      </c>
      <c r="L24" s="218">
        <v>15058.1</v>
      </c>
      <c r="M24" s="218">
        <v>1386</v>
      </c>
      <c r="N24" s="218">
        <v>2047.5</v>
      </c>
      <c r="O24" s="218">
        <v>1755.2471259300085</v>
      </c>
      <c r="P24" s="218">
        <v>13579</v>
      </c>
      <c r="Q24" s="218">
        <v>1365</v>
      </c>
      <c r="R24" s="218">
        <v>2047.5</v>
      </c>
      <c r="S24" s="218">
        <v>1758.9042628181342</v>
      </c>
      <c r="T24" s="218">
        <v>10300.300000000001</v>
      </c>
      <c r="U24" s="218">
        <v>1260</v>
      </c>
      <c r="V24" s="218">
        <v>1837.5</v>
      </c>
      <c r="W24" s="218">
        <v>1558.8116047033836</v>
      </c>
      <c r="X24" s="219">
        <v>13804.2</v>
      </c>
    </row>
    <row r="25" spans="2:26" ht="14.1" customHeight="1" x14ac:dyDescent="0.15">
      <c r="B25" s="178"/>
      <c r="C25" s="182">
        <v>5</v>
      </c>
      <c r="D25" s="190"/>
      <c r="E25" s="220">
        <v>1155</v>
      </c>
      <c r="F25" s="220">
        <v>1639.575</v>
      </c>
      <c r="G25" s="220">
        <v>1367.7706310679614</v>
      </c>
      <c r="H25" s="220">
        <v>64587.600000000006</v>
      </c>
      <c r="I25" s="220">
        <v>1575</v>
      </c>
      <c r="J25" s="220">
        <v>1995</v>
      </c>
      <c r="K25" s="220">
        <v>1751.5895550409921</v>
      </c>
      <c r="L25" s="220">
        <v>15814.300000000001</v>
      </c>
      <c r="M25" s="220">
        <v>1680</v>
      </c>
      <c r="N25" s="220">
        <v>2100</v>
      </c>
      <c r="O25" s="220">
        <v>1846.9683154256318</v>
      </c>
      <c r="P25" s="220">
        <v>14056.1</v>
      </c>
      <c r="Q25" s="220">
        <v>1680</v>
      </c>
      <c r="R25" s="220">
        <v>2103.15</v>
      </c>
      <c r="S25" s="220">
        <v>1844.2250154416308</v>
      </c>
      <c r="T25" s="220">
        <v>10418.6</v>
      </c>
      <c r="U25" s="220">
        <v>1365</v>
      </c>
      <c r="V25" s="220">
        <v>1785</v>
      </c>
      <c r="W25" s="220">
        <v>1596.5261218333276</v>
      </c>
      <c r="X25" s="221">
        <v>13441.5</v>
      </c>
    </row>
    <row r="26" spans="2:26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</row>
    <row r="27" spans="2:26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</row>
    <row r="28" spans="2:26" x14ac:dyDescent="0.15">
      <c r="B28" s="203" t="s">
        <v>117</v>
      </c>
      <c r="C28" s="225"/>
      <c r="D28" s="226"/>
      <c r="E28" s="217"/>
      <c r="F28" s="218"/>
      <c r="G28" s="192"/>
      <c r="H28" s="218"/>
      <c r="I28" s="217"/>
      <c r="J28" s="218"/>
      <c r="K28" s="192"/>
      <c r="L28" s="218"/>
      <c r="M28" s="217"/>
      <c r="N28" s="218"/>
      <c r="O28" s="192"/>
      <c r="P28" s="218"/>
      <c r="Q28" s="217"/>
      <c r="R28" s="218"/>
      <c r="S28" s="192"/>
      <c r="T28" s="218"/>
      <c r="U28" s="217"/>
      <c r="V28" s="218"/>
      <c r="W28" s="192"/>
      <c r="X28" s="218"/>
    </row>
    <row r="29" spans="2:26" x14ac:dyDescent="0.15">
      <c r="B29" s="227">
        <v>40672</v>
      </c>
      <c r="C29" s="228"/>
      <c r="D29" s="229">
        <v>40676</v>
      </c>
      <c r="E29" s="230">
        <v>1155</v>
      </c>
      <c r="F29" s="230">
        <v>1616.0550000000001</v>
      </c>
      <c r="G29" s="230">
        <v>1375.8494602929843</v>
      </c>
      <c r="H29" s="218">
        <v>34677.9</v>
      </c>
      <c r="I29" s="230">
        <v>1575</v>
      </c>
      <c r="J29" s="230">
        <v>1995</v>
      </c>
      <c r="K29" s="230">
        <v>1753.5881370958625</v>
      </c>
      <c r="L29" s="218">
        <v>7940.8</v>
      </c>
      <c r="M29" s="230">
        <v>1680</v>
      </c>
      <c r="N29" s="230">
        <v>2100</v>
      </c>
      <c r="O29" s="230">
        <v>1851.0598797511127</v>
      </c>
      <c r="P29" s="218">
        <v>7362.6</v>
      </c>
      <c r="Q29" s="230">
        <v>1680</v>
      </c>
      <c r="R29" s="230">
        <v>2100</v>
      </c>
      <c r="S29" s="230">
        <v>1847.8224439227961</v>
      </c>
      <c r="T29" s="218">
        <v>5090.2</v>
      </c>
      <c r="U29" s="230">
        <v>1365</v>
      </c>
      <c r="V29" s="230">
        <v>1785</v>
      </c>
      <c r="W29" s="230">
        <v>1595.8657545704384</v>
      </c>
      <c r="X29" s="218">
        <v>6242.3</v>
      </c>
    </row>
    <row r="30" spans="2:26" x14ac:dyDescent="0.15">
      <c r="B30" s="227" t="s">
        <v>118</v>
      </c>
      <c r="C30" s="228"/>
      <c r="D30" s="229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</row>
    <row r="31" spans="2:26" x14ac:dyDescent="0.15">
      <c r="B31" s="227">
        <v>40679</v>
      </c>
      <c r="C31" s="228"/>
      <c r="D31" s="229">
        <v>40683</v>
      </c>
      <c r="E31" s="231">
        <v>1155</v>
      </c>
      <c r="F31" s="232">
        <v>1522.5</v>
      </c>
      <c r="G31" s="225">
        <v>1371.1938867584029</v>
      </c>
      <c r="H31" s="232">
        <v>8969.5</v>
      </c>
      <c r="I31" s="231">
        <v>1575</v>
      </c>
      <c r="J31" s="232">
        <v>1995</v>
      </c>
      <c r="K31" s="225">
        <v>1755.6988873435323</v>
      </c>
      <c r="L31" s="232">
        <v>2492.4</v>
      </c>
      <c r="M31" s="231">
        <v>1680</v>
      </c>
      <c r="N31" s="232">
        <v>2100</v>
      </c>
      <c r="O31" s="225">
        <v>1852.4701104030157</v>
      </c>
      <c r="P31" s="232">
        <v>2182.6</v>
      </c>
      <c r="Q31" s="231">
        <v>1680</v>
      </c>
      <c r="R31" s="232">
        <v>2100</v>
      </c>
      <c r="S31" s="225">
        <v>1851.1317713092292</v>
      </c>
      <c r="T31" s="232">
        <v>1868.5</v>
      </c>
      <c r="U31" s="231">
        <v>1365</v>
      </c>
      <c r="V31" s="232">
        <v>1785</v>
      </c>
      <c r="W31" s="225">
        <v>1597.070955941686</v>
      </c>
      <c r="X31" s="232">
        <v>2411.8000000000002</v>
      </c>
    </row>
    <row r="32" spans="2:26" x14ac:dyDescent="0.15">
      <c r="B32" s="227" t="s">
        <v>119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  <c r="M32" s="217"/>
      <c r="N32" s="218"/>
      <c r="O32" s="192"/>
      <c r="P32" s="218"/>
      <c r="Q32" s="217"/>
      <c r="R32" s="218"/>
      <c r="S32" s="192"/>
      <c r="T32" s="218"/>
      <c r="U32" s="217"/>
      <c r="V32" s="218"/>
      <c r="W32" s="192"/>
      <c r="X32" s="218"/>
    </row>
    <row r="33" spans="2:24" x14ac:dyDescent="0.15">
      <c r="B33" s="227">
        <v>40686</v>
      </c>
      <c r="C33" s="228"/>
      <c r="D33" s="229">
        <v>40690</v>
      </c>
      <c r="E33" s="217">
        <v>1155</v>
      </c>
      <c r="F33" s="218">
        <v>1522.5</v>
      </c>
      <c r="G33" s="192">
        <v>1364.7542943838716</v>
      </c>
      <c r="H33" s="218">
        <v>14315</v>
      </c>
      <c r="I33" s="217">
        <v>1575</v>
      </c>
      <c r="J33" s="218">
        <v>1974</v>
      </c>
      <c r="K33" s="192">
        <v>1743.3295467853386</v>
      </c>
      <c r="L33" s="218">
        <v>3176.6</v>
      </c>
      <c r="M33" s="217">
        <v>1680</v>
      </c>
      <c r="N33" s="218">
        <v>2064.09</v>
      </c>
      <c r="O33" s="192">
        <v>1833.0732941560555</v>
      </c>
      <c r="P33" s="218">
        <v>2400.4</v>
      </c>
      <c r="Q33" s="217">
        <v>1680</v>
      </c>
      <c r="R33" s="218">
        <v>2103.15</v>
      </c>
      <c r="S33" s="192">
        <v>1838.5724071309382</v>
      </c>
      <c r="T33" s="218">
        <v>1864.5</v>
      </c>
      <c r="U33" s="217">
        <v>1470</v>
      </c>
      <c r="V33" s="218">
        <v>1785</v>
      </c>
      <c r="W33" s="192">
        <v>1611.3538277511964</v>
      </c>
      <c r="X33" s="218">
        <v>2471.4</v>
      </c>
    </row>
    <row r="34" spans="2:24" x14ac:dyDescent="0.15">
      <c r="B34" s="227" t="s">
        <v>120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</row>
    <row r="35" spans="2:24" ht="12" customHeight="1" x14ac:dyDescent="0.15">
      <c r="B35" s="227">
        <v>40693</v>
      </c>
      <c r="C35" s="228"/>
      <c r="D35" s="229">
        <v>40697</v>
      </c>
      <c r="E35" s="217">
        <v>1155</v>
      </c>
      <c r="F35" s="218">
        <v>1639.575</v>
      </c>
      <c r="G35" s="192">
        <v>1356.8918371936136</v>
      </c>
      <c r="H35" s="218">
        <v>6625.2</v>
      </c>
      <c r="I35" s="217">
        <v>1575</v>
      </c>
      <c r="J35" s="218">
        <v>1984.5</v>
      </c>
      <c r="K35" s="192">
        <v>1749.0682392586345</v>
      </c>
      <c r="L35" s="218">
        <v>2204.5</v>
      </c>
      <c r="M35" s="217">
        <v>1680</v>
      </c>
      <c r="N35" s="218">
        <v>2100</v>
      </c>
      <c r="O35" s="192">
        <v>1837.3913253223407</v>
      </c>
      <c r="P35" s="218">
        <v>2110.5</v>
      </c>
      <c r="Q35" s="217">
        <v>1680</v>
      </c>
      <c r="R35" s="218">
        <v>2100</v>
      </c>
      <c r="S35" s="192">
        <v>1833.2858238723538</v>
      </c>
      <c r="T35" s="218">
        <v>1595.4</v>
      </c>
      <c r="U35" s="217">
        <v>1470</v>
      </c>
      <c r="V35" s="218">
        <v>1785</v>
      </c>
      <c r="W35" s="192">
        <v>1580.5068278576596</v>
      </c>
      <c r="X35" s="218">
        <v>2316</v>
      </c>
    </row>
    <row r="36" spans="2:24" ht="12" customHeight="1" x14ac:dyDescent="0.15">
      <c r="B36" s="227" t="s">
        <v>121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  <c r="M36" s="217"/>
      <c r="N36" s="218"/>
      <c r="O36" s="192"/>
      <c r="P36" s="218"/>
      <c r="Q36" s="217"/>
      <c r="R36" s="218"/>
      <c r="S36" s="192"/>
      <c r="T36" s="218"/>
      <c r="U36" s="217"/>
      <c r="V36" s="218"/>
      <c r="W36" s="192"/>
      <c r="X36" s="218"/>
    </row>
    <row r="37" spans="2:24" ht="12" customHeight="1" x14ac:dyDescent="0.15">
      <c r="B37" s="234"/>
      <c r="C37" s="235"/>
      <c r="D37" s="236"/>
      <c r="E37" s="212"/>
      <c r="F37" s="220"/>
      <c r="G37" s="199"/>
      <c r="H37" s="220"/>
      <c r="I37" s="212"/>
      <c r="J37" s="220"/>
      <c r="K37" s="199"/>
      <c r="L37" s="220"/>
      <c r="M37" s="212"/>
      <c r="N37" s="220"/>
      <c r="O37" s="199"/>
      <c r="P37" s="220"/>
      <c r="Q37" s="212"/>
      <c r="R37" s="220"/>
      <c r="S37" s="199"/>
      <c r="T37" s="220"/>
      <c r="U37" s="212"/>
      <c r="V37" s="220"/>
      <c r="W37" s="199"/>
      <c r="X37" s="220"/>
    </row>
    <row r="38" spans="2:24" ht="6" customHeight="1" x14ac:dyDescent="0.15">
      <c r="B38" s="204"/>
      <c r="C38" s="225"/>
      <c r="D38" s="225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</row>
    <row r="39" spans="2:24" ht="12.75" customHeight="1" x14ac:dyDescent="0.15">
      <c r="B39" s="198"/>
    </row>
    <row r="40" spans="2:24" ht="12.75" customHeight="1" x14ac:dyDescent="0.15">
      <c r="B40" s="237"/>
    </row>
    <row r="41" spans="2:24" x14ac:dyDescent="0.15">
      <c r="B41" s="237"/>
    </row>
    <row r="42" spans="2:24" x14ac:dyDescent="0.15">
      <c r="B42" s="237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/>
  </sheetViews>
  <sheetFormatPr defaultColWidth="7.5" defaultRowHeight="12" x14ac:dyDescent="0.15"/>
  <cols>
    <col min="1" max="1" width="1.125" style="197" customWidth="1"/>
    <col min="2" max="2" width="6.125" style="197" customWidth="1"/>
    <col min="3" max="3" width="3.125" style="197" customWidth="1"/>
    <col min="4" max="4" width="5.625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6384" width="7.5" style="197"/>
  </cols>
  <sheetData>
    <row r="3" spans="2:24" x14ac:dyDescent="0.15">
      <c r="B3" s="167" t="s">
        <v>150</v>
      </c>
    </row>
    <row r="4" spans="2:24" x14ac:dyDescent="0.15">
      <c r="L4" s="198" t="s">
        <v>84</v>
      </c>
      <c r="N4" s="192"/>
    </row>
    <row r="5" spans="2:24" ht="6" customHeight="1" x14ac:dyDescent="0.15">
      <c r="B5" s="199"/>
      <c r="C5" s="199"/>
      <c r="D5" s="199"/>
      <c r="E5" s="199"/>
      <c r="F5" s="199"/>
      <c r="G5" s="199"/>
      <c r="H5" s="199"/>
      <c r="N5" s="192"/>
    </row>
    <row r="6" spans="2:24" x14ac:dyDescent="0.15">
      <c r="B6" s="200"/>
      <c r="C6" s="201" t="s">
        <v>85</v>
      </c>
      <c r="D6" s="202"/>
      <c r="E6" s="241" t="s">
        <v>133</v>
      </c>
      <c r="F6" s="242"/>
      <c r="G6" s="242"/>
      <c r="H6" s="243"/>
      <c r="I6" s="222" t="s">
        <v>135</v>
      </c>
      <c r="J6" s="223"/>
      <c r="K6" s="223"/>
      <c r="L6" s="224"/>
      <c r="N6" s="192"/>
    </row>
    <row r="7" spans="2:24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N7" s="192"/>
    </row>
    <row r="8" spans="2:24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N8" s="192"/>
    </row>
    <row r="9" spans="2:24" ht="14.1" customHeight="1" x14ac:dyDescent="0.15">
      <c r="B9" s="200" t="s">
        <v>60</v>
      </c>
      <c r="C9" s="208">
        <v>19</v>
      </c>
      <c r="D9" s="254" t="s">
        <v>61</v>
      </c>
      <c r="E9" s="217">
        <v>840</v>
      </c>
      <c r="F9" s="218">
        <v>1260</v>
      </c>
      <c r="G9" s="192">
        <v>1036</v>
      </c>
      <c r="H9" s="218">
        <v>128648</v>
      </c>
      <c r="I9" s="217">
        <v>1995</v>
      </c>
      <c r="J9" s="218">
        <v>2683</v>
      </c>
      <c r="K9" s="192">
        <v>2453</v>
      </c>
      <c r="L9" s="218">
        <v>2237604</v>
      </c>
      <c r="M9" s="217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2:24" ht="14.1" customHeight="1" x14ac:dyDescent="0.15">
      <c r="B10" s="217"/>
      <c r="C10" s="208">
        <v>20</v>
      </c>
      <c r="D10" s="192"/>
      <c r="E10" s="217">
        <v>798</v>
      </c>
      <c r="F10" s="218">
        <v>1418</v>
      </c>
      <c r="G10" s="192">
        <v>989</v>
      </c>
      <c r="H10" s="218">
        <v>214294</v>
      </c>
      <c r="I10" s="217">
        <v>1680</v>
      </c>
      <c r="J10" s="218">
        <v>2678</v>
      </c>
      <c r="K10" s="192">
        <v>2201</v>
      </c>
      <c r="L10" s="218">
        <v>2264851</v>
      </c>
      <c r="M10" s="217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2:24" ht="14.1" customHeight="1" x14ac:dyDescent="0.15">
      <c r="B11" s="217"/>
      <c r="C11" s="208">
        <v>21</v>
      </c>
      <c r="D11" s="219"/>
      <c r="E11" s="192">
        <v>735</v>
      </c>
      <c r="F11" s="218">
        <v>1470</v>
      </c>
      <c r="G11" s="192">
        <v>961</v>
      </c>
      <c r="H11" s="218">
        <v>265383</v>
      </c>
      <c r="I11" s="217">
        <v>1575</v>
      </c>
      <c r="J11" s="218">
        <v>2520</v>
      </c>
      <c r="K11" s="192">
        <v>2033</v>
      </c>
      <c r="L11" s="218">
        <v>2868789</v>
      </c>
      <c r="M11" s="217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2:24" ht="14.1" customHeight="1" x14ac:dyDescent="0.15">
      <c r="B12" s="212"/>
      <c r="C12" s="215">
        <v>22</v>
      </c>
      <c r="D12" s="221"/>
      <c r="E12" s="220">
        <v>735</v>
      </c>
      <c r="F12" s="220">
        <v>1365</v>
      </c>
      <c r="G12" s="220">
        <v>950</v>
      </c>
      <c r="H12" s="220">
        <v>232425</v>
      </c>
      <c r="I12" s="220">
        <v>1470</v>
      </c>
      <c r="J12" s="220">
        <v>2468</v>
      </c>
      <c r="K12" s="220">
        <v>1940</v>
      </c>
      <c r="L12" s="221">
        <v>2583495</v>
      </c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</row>
    <row r="13" spans="2:24" ht="14.1" customHeight="1" x14ac:dyDescent="0.15">
      <c r="B13" s="184" t="s">
        <v>235</v>
      </c>
      <c r="C13" s="177">
        <v>5</v>
      </c>
      <c r="D13" s="187" t="s">
        <v>237</v>
      </c>
      <c r="E13" s="217">
        <v>735</v>
      </c>
      <c r="F13" s="218">
        <v>1365</v>
      </c>
      <c r="G13" s="192">
        <v>960</v>
      </c>
      <c r="H13" s="218">
        <v>20827</v>
      </c>
      <c r="I13" s="217">
        <v>1524</v>
      </c>
      <c r="J13" s="218">
        <v>2310</v>
      </c>
      <c r="K13" s="192">
        <v>1912</v>
      </c>
      <c r="L13" s="218">
        <v>249108</v>
      </c>
      <c r="N13" s="192"/>
    </row>
    <row r="14" spans="2:24" ht="14.1" customHeight="1" x14ac:dyDescent="0.15">
      <c r="B14" s="184"/>
      <c r="C14" s="177">
        <v>6</v>
      </c>
      <c r="D14" s="187"/>
      <c r="E14" s="217">
        <v>735</v>
      </c>
      <c r="F14" s="218">
        <v>1213</v>
      </c>
      <c r="G14" s="192">
        <v>931</v>
      </c>
      <c r="H14" s="218">
        <v>18731</v>
      </c>
      <c r="I14" s="217">
        <v>1486</v>
      </c>
      <c r="J14" s="218">
        <v>2221</v>
      </c>
      <c r="K14" s="192">
        <v>1835</v>
      </c>
      <c r="L14" s="218">
        <v>203499</v>
      </c>
      <c r="N14" s="192"/>
    </row>
    <row r="15" spans="2:24" ht="14.1" customHeight="1" x14ac:dyDescent="0.15">
      <c r="B15" s="184"/>
      <c r="C15" s="177">
        <v>7</v>
      </c>
      <c r="D15" s="187"/>
      <c r="E15" s="217">
        <v>788</v>
      </c>
      <c r="F15" s="218">
        <v>1365</v>
      </c>
      <c r="G15" s="192">
        <v>960</v>
      </c>
      <c r="H15" s="218">
        <v>10149</v>
      </c>
      <c r="I15" s="217">
        <v>1470</v>
      </c>
      <c r="J15" s="218">
        <v>2205</v>
      </c>
      <c r="K15" s="192">
        <v>1874</v>
      </c>
      <c r="L15" s="218">
        <v>163795</v>
      </c>
      <c r="N15" s="192"/>
    </row>
    <row r="16" spans="2:24" ht="14.1" customHeight="1" x14ac:dyDescent="0.15">
      <c r="B16" s="184"/>
      <c r="C16" s="177">
        <v>8</v>
      </c>
      <c r="D16" s="187"/>
      <c r="E16" s="217">
        <v>788</v>
      </c>
      <c r="F16" s="218">
        <v>1260</v>
      </c>
      <c r="G16" s="192">
        <v>914</v>
      </c>
      <c r="H16" s="218">
        <v>14702</v>
      </c>
      <c r="I16" s="217">
        <v>1576</v>
      </c>
      <c r="J16" s="218">
        <v>2100</v>
      </c>
      <c r="K16" s="192">
        <v>1854</v>
      </c>
      <c r="L16" s="218">
        <v>232006</v>
      </c>
      <c r="N16" s="192"/>
    </row>
    <row r="17" spans="2:14" ht="14.1" customHeight="1" x14ac:dyDescent="0.15">
      <c r="B17" s="184"/>
      <c r="C17" s="177">
        <v>9</v>
      </c>
      <c r="D17" s="187"/>
      <c r="E17" s="217">
        <v>788</v>
      </c>
      <c r="F17" s="218">
        <v>1260</v>
      </c>
      <c r="G17" s="192">
        <v>942</v>
      </c>
      <c r="H17" s="218">
        <v>15885</v>
      </c>
      <c r="I17" s="217">
        <v>1785</v>
      </c>
      <c r="J17" s="218">
        <v>2062</v>
      </c>
      <c r="K17" s="192">
        <v>1937</v>
      </c>
      <c r="L17" s="218">
        <v>165782</v>
      </c>
      <c r="N17" s="192"/>
    </row>
    <row r="18" spans="2:14" ht="14.1" customHeight="1" x14ac:dyDescent="0.15">
      <c r="B18" s="184"/>
      <c r="C18" s="177">
        <v>10</v>
      </c>
      <c r="D18" s="187"/>
      <c r="E18" s="218">
        <v>735</v>
      </c>
      <c r="F18" s="218">
        <v>1155</v>
      </c>
      <c r="G18" s="218">
        <v>921.98822596388516</v>
      </c>
      <c r="H18" s="218">
        <v>13195.6</v>
      </c>
      <c r="I18" s="218">
        <v>1583.4</v>
      </c>
      <c r="J18" s="218">
        <v>2205</v>
      </c>
      <c r="K18" s="218">
        <v>1930.5994929541698</v>
      </c>
      <c r="L18" s="218">
        <v>183339.5</v>
      </c>
      <c r="N18" s="192"/>
    </row>
    <row r="19" spans="2:14" ht="14.1" customHeight="1" x14ac:dyDescent="0.15">
      <c r="B19" s="184"/>
      <c r="C19" s="177">
        <v>11</v>
      </c>
      <c r="D19" s="187"/>
      <c r="E19" s="218">
        <v>787.5</v>
      </c>
      <c r="F19" s="218">
        <v>1212.75</v>
      </c>
      <c r="G19" s="218">
        <v>954.16997452945668</v>
      </c>
      <c r="H19" s="218">
        <v>27318.5</v>
      </c>
      <c r="I19" s="218">
        <v>1547.7</v>
      </c>
      <c r="J19" s="218">
        <v>2415</v>
      </c>
      <c r="K19" s="218">
        <v>2032.8151630426889</v>
      </c>
      <c r="L19" s="219">
        <v>219965.3</v>
      </c>
    </row>
    <row r="20" spans="2:14" ht="14.1" customHeight="1" x14ac:dyDescent="0.15">
      <c r="B20" s="184"/>
      <c r="C20" s="177">
        <v>12</v>
      </c>
      <c r="D20" s="187"/>
      <c r="E20" s="218">
        <v>787.5</v>
      </c>
      <c r="F20" s="218">
        <v>1211.175</v>
      </c>
      <c r="G20" s="218">
        <v>971.81540451479771</v>
      </c>
      <c r="H20" s="218">
        <v>15136</v>
      </c>
      <c r="I20" s="218">
        <v>1697.8500000000001</v>
      </c>
      <c r="J20" s="218">
        <v>2467.5</v>
      </c>
      <c r="K20" s="218">
        <v>2166.2686955500635</v>
      </c>
      <c r="L20" s="219">
        <v>186354</v>
      </c>
    </row>
    <row r="21" spans="2:14" ht="14.1" customHeight="1" x14ac:dyDescent="0.15">
      <c r="B21" s="184" t="s">
        <v>239</v>
      </c>
      <c r="C21" s="177">
        <v>1</v>
      </c>
      <c r="D21" s="187" t="s">
        <v>237</v>
      </c>
      <c r="E21" s="218">
        <v>787.5</v>
      </c>
      <c r="F21" s="218">
        <v>1260</v>
      </c>
      <c r="G21" s="218">
        <v>991.41971040051999</v>
      </c>
      <c r="H21" s="218">
        <v>16259.5</v>
      </c>
      <c r="I21" s="218">
        <v>1697.8500000000001</v>
      </c>
      <c r="J21" s="218">
        <v>2520</v>
      </c>
      <c r="K21" s="218">
        <v>2186.4077899124977</v>
      </c>
      <c r="L21" s="219">
        <v>183520.90000000002</v>
      </c>
    </row>
    <row r="22" spans="2:14" ht="14.1" customHeight="1" x14ac:dyDescent="0.15">
      <c r="B22" s="184"/>
      <c r="C22" s="177">
        <v>2</v>
      </c>
      <c r="D22" s="187"/>
      <c r="E22" s="218">
        <v>787.5</v>
      </c>
      <c r="F22" s="218">
        <v>1260</v>
      </c>
      <c r="G22" s="218">
        <v>970.50590247698437</v>
      </c>
      <c r="H22" s="218">
        <v>13648.3</v>
      </c>
      <c r="I22" s="218">
        <v>1669.5</v>
      </c>
      <c r="J22" s="218">
        <v>2424.4500000000003</v>
      </c>
      <c r="K22" s="218">
        <v>2127.1764451065774</v>
      </c>
      <c r="L22" s="219">
        <v>127787.2</v>
      </c>
    </row>
    <row r="23" spans="2:14" ht="14.1" customHeight="1" x14ac:dyDescent="0.15">
      <c r="B23" s="184"/>
      <c r="C23" s="177">
        <v>3</v>
      </c>
      <c r="D23" s="187"/>
      <c r="E23" s="218">
        <v>735</v>
      </c>
      <c r="F23" s="218">
        <v>1260</v>
      </c>
      <c r="G23" s="218">
        <v>987.90342388228669</v>
      </c>
      <c r="H23" s="218">
        <v>9581.9</v>
      </c>
      <c r="I23" s="218">
        <v>1890</v>
      </c>
      <c r="J23" s="218">
        <v>2625</v>
      </c>
      <c r="K23" s="218">
        <v>2172.9117026428671</v>
      </c>
      <c r="L23" s="219">
        <v>120334.70000000001</v>
      </c>
    </row>
    <row r="24" spans="2:14" ht="14.1" customHeight="1" x14ac:dyDescent="0.15">
      <c r="B24" s="184"/>
      <c r="C24" s="177">
        <v>4</v>
      </c>
      <c r="D24" s="187"/>
      <c r="E24" s="218">
        <v>735</v>
      </c>
      <c r="F24" s="218">
        <v>1260</v>
      </c>
      <c r="G24" s="218">
        <v>962.45664706889625</v>
      </c>
      <c r="H24" s="218">
        <v>14280.599999999999</v>
      </c>
      <c r="I24" s="218">
        <v>1669.5</v>
      </c>
      <c r="J24" s="218">
        <v>2625</v>
      </c>
      <c r="K24" s="218">
        <v>2033.8484353902677</v>
      </c>
      <c r="L24" s="219">
        <v>148778.29999999999</v>
      </c>
    </row>
    <row r="25" spans="2:14" ht="14.1" customHeight="1" x14ac:dyDescent="0.15">
      <c r="B25" s="178"/>
      <c r="C25" s="182">
        <v>5</v>
      </c>
      <c r="D25" s="190"/>
      <c r="E25" s="220">
        <v>840</v>
      </c>
      <c r="F25" s="220">
        <v>1260</v>
      </c>
      <c r="G25" s="220">
        <v>990.324267782427</v>
      </c>
      <c r="H25" s="220">
        <v>9841.1</v>
      </c>
      <c r="I25" s="220">
        <v>1890</v>
      </c>
      <c r="J25" s="220">
        <v>2533.9650000000001</v>
      </c>
      <c r="K25" s="220">
        <v>2148.2362199978384</v>
      </c>
      <c r="L25" s="221">
        <v>193129.59999999998</v>
      </c>
    </row>
    <row r="26" spans="2:14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</row>
    <row r="27" spans="2:14" x14ac:dyDescent="0.15">
      <c r="B27" s="206"/>
      <c r="C27" s="225"/>
      <c r="D27" s="226"/>
      <c r="E27" s="217"/>
      <c r="F27" s="218"/>
      <c r="G27" s="192"/>
      <c r="H27" s="218"/>
      <c r="I27" s="217"/>
      <c r="J27" s="218"/>
      <c r="K27" s="192"/>
      <c r="L27" s="218"/>
    </row>
    <row r="28" spans="2:14" x14ac:dyDescent="0.15">
      <c r="B28" s="203" t="s">
        <v>117</v>
      </c>
      <c r="C28" s="225"/>
      <c r="D28" s="226"/>
      <c r="E28" s="217"/>
      <c r="F28" s="218"/>
      <c r="G28" s="192"/>
      <c r="H28" s="218"/>
      <c r="I28" s="217"/>
      <c r="J28" s="218"/>
      <c r="K28" s="192"/>
      <c r="L28" s="218"/>
    </row>
    <row r="29" spans="2:14" x14ac:dyDescent="0.15">
      <c r="B29" s="227">
        <v>40672</v>
      </c>
      <c r="C29" s="228"/>
      <c r="D29" s="229">
        <v>40676</v>
      </c>
      <c r="E29" s="230">
        <v>840</v>
      </c>
      <c r="F29" s="230">
        <v>1260</v>
      </c>
      <c r="G29" s="230">
        <v>987.04650938854115</v>
      </c>
      <c r="H29" s="218">
        <v>3630.8</v>
      </c>
      <c r="I29" s="230">
        <v>1890</v>
      </c>
      <c r="J29" s="230">
        <v>2520</v>
      </c>
      <c r="K29" s="230">
        <v>2147.5614256684066</v>
      </c>
      <c r="L29" s="218">
        <v>90128.7</v>
      </c>
    </row>
    <row r="30" spans="2:14" x14ac:dyDescent="0.15">
      <c r="B30" s="227" t="s">
        <v>118</v>
      </c>
      <c r="C30" s="228"/>
      <c r="D30" s="229"/>
      <c r="E30" s="217"/>
      <c r="F30" s="218"/>
      <c r="G30" s="192"/>
      <c r="H30" s="218"/>
      <c r="I30" s="217"/>
      <c r="J30" s="218"/>
      <c r="K30" s="192"/>
      <c r="L30" s="218"/>
    </row>
    <row r="31" spans="2:14" x14ac:dyDescent="0.15">
      <c r="B31" s="227">
        <v>40679</v>
      </c>
      <c r="C31" s="228"/>
      <c r="D31" s="229">
        <v>40683</v>
      </c>
      <c r="E31" s="231">
        <v>840</v>
      </c>
      <c r="F31" s="232">
        <v>1212.75</v>
      </c>
      <c r="G31" s="225">
        <v>988.97172066527696</v>
      </c>
      <c r="H31" s="232">
        <v>2232.6</v>
      </c>
      <c r="I31" s="231">
        <v>1902.6000000000001</v>
      </c>
      <c r="J31" s="232">
        <v>2533.9650000000001</v>
      </c>
      <c r="K31" s="225">
        <v>2149.0074859729566</v>
      </c>
      <c r="L31" s="232">
        <v>32905.800000000003</v>
      </c>
    </row>
    <row r="32" spans="2:14" x14ac:dyDescent="0.15">
      <c r="B32" s="227" t="s">
        <v>119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</row>
    <row r="33" spans="2:12" x14ac:dyDescent="0.15">
      <c r="B33" s="227">
        <v>40686</v>
      </c>
      <c r="C33" s="228"/>
      <c r="D33" s="229">
        <v>40690</v>
      </c>
      <c r="E33" s="217">
        <v>840</v>
      </c>
      <c r="F33" s="218">
        <v>1212.75</v>
      </c>
      <c r="G33" s="192">
        <v>1007.6506094022059</v>
      </c>
      <c r="H33" s="218">
        <v>1903.9</v>
      </c>
      <c r="I33" s="217">
        <v>1900.5</v>
      </c>
      <c r="J33" s="218">
        <v>2520</v>
      </c>
      <c r="K33" s="192">
        <v>2133.1950366509714</v>
      </c>
      <c r="L33" s="218">
        <v>29407.7</v>
      </c>
    </row>
    <row r="34" spans="2:12" x14ac:dyDescent="0.15">
      <c r="B34" s="227" t="s">
        <v>120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</row>
    <row r="35" spans="2:12" ht="12" customHeight="1" x14ac:dyDescent="0.15">
      <c r="B35" s="227">
        <v>40693</v>
      </c>
      <c r="C35" s="228"/>
      <c r="D35" s="229">
        <v>40697</v>
      </c>
      <c r="E35" s="217">
        <v>840</v>
      </c>
      <c r="F35" s="218">
        <v>1233.75</v>
      </c>
      <c r="G35" s="192">
        <v>991.43790849673223</v>
      </c>
      <c r="H35" s="218">
        <v>2073.8000000000002</v>
      </c>
      <c r="I35" s="217">
        <v>1890</v>
      </c>
      <c r="J35" s="218">
        <v>2528.4</v>
      </c>
      <c r="K35" s="192">
        <v>2157.2422077600304</v>
      </c>
      <c r="L35" s="218">
        <v>40687.4</v>
      </c>
    </row>
    <row r="36" spans="2:12" ht="12" customHeight="1" x14ac:dyDescent="0.15">
      <c r="B36" s="227" t="s">
        <v>121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</row>
    <row r="37" spans="2:12" ht="12" customHeight="1" x14ac:dyDescent="0.15">
      <c r="B37" s="234"/>
      <c r="C37" s="235"/>
      <c r="D37" s="236"/>
      <c r="E37" s="212"/>
      <c r="F37" s="220"/>
      <c r="G37" s="199"/>
      <c r="H37" s="220"/>
      <c r="I37" s="212"/>
      <c r="J37" s="220"/>
      <c r="K37" s="199"/>
      <c r="L37" s="220"/>
    </row>
    <row r="38" spans="2:12" ht="6" customHeight="1" x14ac:dyDescent="0.15">
      <c r="B38" s="204"/>
      <c r="C38" s="225"/>
      <c r="D38" s="225"/>
      <c r="E38" s="192"/>
      <c r="F38" s="192"/>
      <c r="G38" s="192"/>
      <c r="H38" s="192"/>
      <c r="I38" s="192"/>
      <c r="J38" s="192"/>
      <c r="K38" s="192"/>
      <c r="L38" s="192"/>
    </row>
    <row r="39" spans="2:12" ht="12.75" customHeight="1" x14ac:dyDescent="0.15">
      <c r="B39" s="198"/>
    </row>
    <row r="40" spans="2:12" ht="12.75" customHeight="1" x14ac:dyDescent="0.15">
      <c r="B40" s="237"/>
    </row>
    <row r="41" spans="2:12" x14ac:dyDescent="0.15">
      <c r="B41" s="237"/>
    </row>
    <row r="42" spans="2:12" x14ac:dyDescent="0.15">
      <c r="B42" s="237"/>
    </row>
  </sheetData>
  <phoneticPr fontId="31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25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3" spans="2:26" x14ac:dyDescent="0.15">
      <c r="B3" s="167" t="s">
        <v>150</v>
      </c>
    </row>
    <row r="4" spans="2:26" ht="11.25" customHeight="1" x14ac:dyDescent="0.15">
      <c r="X4" s="168" t="s">
        <v>136</v>
      </c>
    </row>
    <row r="5" spans="2:26" ht="6" customHeight="1" x14ac:dyDescent="0.15">
      <c r="B5" s="179"/>
      <c r="C5" s="179"/>
      <c r="D5" s="179"/>
      <c r="E5" s="179"/>
      <c r="F5" s="166"/>
      <c r="I5" s="179"/>
      <c r="J5" s="166"/>
      <c r="Q5" s="179"/>
      <c r="R5" s="179"/>
      <c r="S5" s="179"/>
      <c r="T5" s="179"/>
      <c r="U5" s="179"/>
      <c r="V5" s="179"/>
      <c r="W5" s="179"/>
      <c r="X5" s="179"/>
    </row>
    <row r="6" spans="2:26" ht="13.5" customHeight="1" x14ac:dyDescent="0.15">
      <c r="B6" s="200"/>
      <c r="C6" s="201" t="s">
        <v>85</v>
      </c>
      <c r="D6" s="202"/>
      <c r="E6" s="652" t="s">
        <v>89</v>
      </c>
      <c r="F6" s="653"/>
      <c r="G6" s="653"/>
      <c r="H6" s="654"/>
      <c r="I6" s="652" t="s">
        <v>98</v>
      </c>
      <c r="J6" s="653"/>
      <c r="K6" s="653"/>
      <c r="L6" s="654"/>
      <c r="M6" s="652" t="s">
        <v>108</v>
      </c>
      <c r="N6" s="653"/>
      <c r="O6" s="653"/>
      <c r="P6" s="654"/>
      <c r="Q6" s="652" t="s">
        <v>137</v>
      </c>
      <c r="R6" s="653"/>
      <c r="S6" s="653"/>
      <c r="T6" s="654"/>
      <c r="U6" s="652" t="s">
        <v>138</v>
      </c>
      <c r="V6" s="653"/>
      <c r="W6" s="653"/>
      <c r="X6" s="654"/>
      <c r="Z6" s="166"/>
    </row>
    <row r="7" spans="2:26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166"/>
    </row>
    <row r="8" spans="2:26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66"/>
    </row>
    <row r="9" spans="2:26" s="197" customFormat="1" ht="14.1" customHeight="1" x14ac:dyDescent="0.15">
      <c r="B9" s="200" t="s">
        <v>60</v>
      </c>
      <c r="C9" s="208">
        <v>19</v>
      </c>
      <c r="D9" s="254" t="s">
        <v>61</v>
      </c>
      <c r="E9" s="217">
        <v>1943</v>
      </c>
      <c r="F9" s="218">
        <v>2566</v>
      </c>
      <c r="G9" s="192">
        <v>2315</v>
      </c>
      <c r="H9" s="218">
        <v>86057</v>
      </c>
      <c r="I9" s="217">
        <v>4463</v>
      </c>
      <c r="J9" s="218">
        <v>5334</v>
      </c>
      <c r="K9" s="192">
        <v>4874</v>
      </c>
      <c r="L9" s="218">
        <v>66629</v>
      </c>
      <c r="M9" s="217">
        <v>1625</v>
      </c>
      <c r="N9" s="218">
        <v>2205</v>
      </c>
      <c r="O9" s="192">
        <v>1842</v>
      </c>
      <c r="P9" s="218">
        <v>220370</v>
      </c>
      <c r="Q9" s="217">
        <v>3675</v>
      </c>
      <c r="R9" s="218">
        <v>4725</v>
      </c>
      <c r="S9" s="192">
        <v>4094</v>
      </c>
      <c r="T9" s="218">
        <v>66408</v>
      </c>
      <c r="U9" s="217">
        <v>4830</v>
      </c>
      <c r="V9" s="218">
        <v>5775</v>
      </c>
      <c r="W9" s="192">
        <v>5305</v>
      </c>
      <c r="X9" s="218">
        <v>433107</v>
      </c>
      <c r="Z9" s="192"/>
    </row>
    <row r="10" spans="2:26" s="197" customFormat="1" ht="14.1" customHeight="1" x14ac:dyDescent="0.15">
      <c r="B10" s="217"/>
      <c r="C10" s="208">
        <v>20</v>
      </c>
      <c r="D10" s="192"/>
      <c r="E10" s="217">
        <v>1704</v>
      </c>
      <c r="F10" s="218">
        <v>2415</v>
      </c>
      <c r="G10" s="192">
        <v>2092</v>
      </c>
      <c r="H10" s="218">
        <v>81558</v>
      </c>
      <c r="I10" s="217">
        <v>3782</v>
      </c>
      <c r="J10" s="218">
        <v>5145</v>
      </c>
      <c r="K10" s="192">
        <v>4355</v>
      </c>
      <c r="L10" s="218">
        <v>70746</v>
      </c>
      <c r="M10" s="217">
        <v>1430</v>
      </c>
      <c r="N10" s="218">
        <v>2016</v>
      </c>
      <c r="O10" s="192">
        <v>1721</v>
      </c>
      <c r="P10" s="218">
        <v>264413</v>
      </c>
      <c r="Q10" s="217">
        <v>3150</v>
      </c>
      <c r="R10" s="218">
        <v>5145</v>
      </c>
      <c r="S10" s="192">
        <v>3753</v>
      </c>
      <c r="T10" s="218">
        <v>96346</v>
      </c>
      <c r="U10" s="217">
        <v>4109</v>
      </c>
      <c r="V10" s="218">
        <v>5723</v>
      </c>
      <c r="W10" s="192">
        <v>4908</v>
      </c>
      <c r="X10" s="218">
        <v>425114</v>
      </c>
      <c r="Z10" s="192"/>
    </row>
    <row r="11" spans="2:26" s="197" customFormat="1" ht="14.1" customHeight="1" x14ac:dyDescent="0.15">
      <c r="B11" s="217"/>
      <c r="C11" s="208">
        <v>21</v>
      </c>
      <c r="D11" s="192"/>
      <c r="E11" s="217">
        <v>1447</v>
      </c>
      <c r="F11" s="218">
        <v>2310</v>
      </c>
      <c r="G11" s="192">
        <v>1915</v>
      </c>
      <c r="H11" s="218">
        <v>54471</v>
      </c>
      <c r="I11" s="217">
        <v>3657</v>
      </c>
      <c r="J11" s="218">
        <v>4883</v>
      </c>
      <c r="K11" s="192">
        <v>3987</v>
      </c>
      <c r="L11" s="218">
        <v>50381</v>
      </c>
      <c r="M11" s="217">
        <v>1418</v>
      </c>
      <c r="N11" s="218">
        <v>1890</v>
      </c>
      <c r="O11" s="192">
        <v>1600</v>
      </c>
      <c r="P11" s="218">
        <v>478989</v>
      </c>
      <c r="Q11" s="217">
        <v>2520</v>
      </c>
      <c r="R11" s="218">
        <v>3675</v>
      </c>
      <c r="S11" s="192">
        <v>2989</v>
      </c>
      <c r="T11" s="218">
        <v>130672</v>
      </c>
      <c r="U11" s="217">
        <v>3360</v>
      </c>
      <c r="V11" s="218">
        <v>5040</v>
      </c>
      <c r="W11" s="192">
        <v>4069</v>
      </c>
      <c r="X11" s="218">
        <v>228009</v>
      </c>
      <c r="Z11" s="192"/>
    </row>
    <row r="12" spans="2:26" s="197" customFormat="1" ht="14.1" customHeight="1" x14ac:dyDescent="0.15">
      <c r="B12" s="212"/>
      <c r="C12" s="215">
        <v>22</v>
      </c>
      <c r="D12" s="221"/>
      <c r="E12" s="220">
        <v>1733</v>
      </c>
      <c r="F12" s="220">
        <v>2315</v>
      </c>
      <c r="G12" s="220">
        <v>1962</v>
      </c>
      <c r="H12" s="220">
        <v>42783</v>
      </c>
      <c r="I12" s="220">
        <v>3675</v>
      </c>
      <c r="J12" s="220">
        <v>4699</v>
      </c>
      <c r="K12" s="220">
        <v>4127</v>
      </c>
      <c r="L12" s="220">
        <v>33437</v>
      </c>
      <c r="M12" s="220">
        <v>1449</v>
      </c>
      <c r="N12" s="220">
        <v>2100</v>
      </c>
      <c r="O12" s="220">
        <v>1718</v>
      </c>
      <c r="P12" s="220">
        <v>438686</v>
      </c>
      <c r="Q12" s="220">
        <v>2730</v>
      </c>
      <c r="R12" s="220">
        <v>4200</v>
      </c>
      <c r="S12" s="220">
        <v>3418</v>
      </c>
      <c r="T12" s="220">
        <v>96008</v>
      </c>
      <c r="U12" s="220">
        <v>3623</v>
      </c>
      <c r="V12" s="220">
        <v>5565</v>
      </c>
      <c r="W12" s="220">
        <v>4242</v>
      </c>
      <c r="X12" s="221">
        <v>176512</v>
      </c>
      <c r="Z12" s="192"/>
    </row>
    <row r="13" spans="2:26" s="197" customFormat="1" ht="14.1" customHeight="1" x14ac:dyDescent="0.15">
      <c r="B13" s="184" t="s">
        <v>235</v>
      </c>
      <c r="C13" s="177">
        <v>5</v>
      </c>
      <c r="D13" s="187" t="s">
        <v>237</v>
      </c>
      <c r="E13" s="217">
        <v>1890</v>
      </c>
      <c r="F13" s="218">
        <v>2205</v>
      </c>
      <c r="G13" s="192">
        <v>1993</v>
      </c>
      <c r="H13" s="218">
        <v>2090</v>
      </c>
      <c r="I13" s="217">
        <v>4176</v>
      </c>
      <c r="J13" s="218">
        <v>4562</v>
      </c>
      <c r="K13" s="192">
        <v>4257</v>
      </c>
      <c r="L13" s="218">
        <v>3169</v>
      </c>
      <c r="M13" s="217">
        <v>1575</v>
      </c>
      <c r="N13" s="218">
        <v>1995</v>
      </c>
      <c r="O13" s="192">
        <v>1772</v>
      </c>
      <c r="P13" s="218">
        <v>39896</v>
      </c>
      <c r="Q13" s="217">
        <v>3360</v>
      </c>
      <c r="R13" s="218">
        <v>3990</v>
      </c>
      <c r="S13" s="192">
        <v>3589</v>
      </c>
      <c r="T13" s="218">
        <v>6283</v>
      </c>
      <c r="U13" s="217">
        <v>4200</v>
      </c>
      <c r="V13" s="218">
        <v>5250</v>
      </c>
      <c r="W13" s="192">
        <v>4465</v>
      </c>
      <c r="X13" s="218">
        <v>13359</v>
      </c>
      <c r="Z13" s="192"/>
    </row>
    <row r="14" spans="2:26" s="197" customFormat="1" ht="14.1" customHeight="1" x14ac:dyDescent="0.15">
      <c r="B14" s="184"/>
      <c r="C14" s="177">
        <v>6</v>
      </c>
      <c r="D14" s="187"/>
      <c r="E14" s="217">
        <v>1890</v>
      </c>
      <c r="F14" s="218">
        <v>1995</v>
      </c>
      <c r="G14" s="192">
        <v>1946</v>
      </c>
      <c r="H14" s="218">
        <v>2315</v>
      </c>
      <c r="I14" s="217">
        <v>4157</v>
      </c>
      <c r="J14" s="218">
        <v>4502</v>
      </c>
      <c r="K14" s="192">
        <v>4265</v>
      </c>
      <c r="L14" s="218">
        <v>2597</v>
      </c>
      <c r="M14" s="217">
        <v>1575</v>
      </c>
      <c r="N14" s="218">
        <v>1980</v>
      </c>
      <c r="O14" s="192">
        <v>1749</v>
      </c>
      <c r="P14" s="218">
        <v>37975</v>
      </c>
      <c r="Q14" s="217">
        <v>3465</v>
      </c>
      <c r="R14" s="218">
        <v>4200</v>
      </c>
      <c r="S14" s="192">
        <v>3583</v>
      </c>
      <c r="T14" s="218">
        <v>7574</v>
      </c>
      <c r="U14" s="217">
        <v>4200</v>
      </c>
      <c r="V14" s="218">
        <v>5250</v>
      </c>
      <c r="W14" s="192">
        <v>4456</v>
      </c>
      <c r="X14" s="218">
        <v>18911</v>
      </c>
      <c r="Z14" s="192"/>
    </row>
    <row r="15" spans="2:26" s="197" customFormat="1" ht="14.1" customHeight="1" x14ac:dyDescent="0.15">
      <c r="B15" s="184"/>
      <c r="C15" s="177">
        <v>7</v>
      </c>
      <c r="D15" s="187"/>
      <c r="E15" s="217">
        <v>1890</v>
      </c>
      <c r="F15" s="218">
        <v>1995</v>
      </c>
      <c r="G15" s="192">
        <v>1951</v>
      </c>
      <c r="H15" s="218">
        <v>1772</v>
      </c>
      <c r="I15" s="217">
        <v>3885</v>
      </c>
      <c r="J15" s="218">
        <v>4150</v>
      </c>
      <c r="K15" s="192">
        <v>3996</v>
      </c>
      <c r="L15" s="218">
        <v>1650</v>
      </c>
      <c r="M15" s="217">
        <v>1575</v>
      </c>
      <c r="N15" s="218">
        <v>1890</v>
      </c>
      <c r="O15" s="192">
        <v>1735</v>
      </c>
      <c r="P15" s="218">
        <v>30943</v>
      </c>
      <c r="Q15" s="217">
        <v>3255</v>
      </c>
      <c r="R15" s="218">
        <v>3990</v>
      </c>
      <c r="S15" s="192">
        <v>3463</v>
      </c>
      <c r="T15" s="218">
        <v>7925</v>
      </c>
      <c r="U15" s="217">
        <v>3990</v>
      </c>
      <c r="V15" s="218">
        <v>5040</v>
      </c>
      <c r="W15" s="192">
        <v>4206</v>
      </c>
      <c r="X15" s="218">
        <v>13679</v>
      </c>
    </row>
    <row r="16" spans="2:26" s="197" customFormat="1" ht="14.1" customHeight="1" x14ac:dyDescent="0.15">
      <c r="B16" s="184"/>
      <c r="C16" s="177">
        <v>8</v>
      </c>
      <c r="D16" s="187"/>
      <c r="E16" s="217">
        <v>1785</v>
      </c>
      <c r="F16" s="218">
        <v>1995</v>
      </c>
      <c r="G16" s="192">
        <v>1877</v>
      </c>
      <c r="H16" s="218">
        <v>3213</v>
      </c>
      <c r="I16" s="217">
        <v>3885</v>
      </c>
      <c r="J16" s="218">
        <v>4039</v>
      </c>
      <c r="K16" s="192">
        <v>3993</v>
      </c>
      <c r="L16" s="218">
        <v>3461</v>
      </c>
      <c r="M16" s="217">
        <v>1575</v>
      </c>
      <c r="N16" s="218">
        <v>1850</v>
      </c>
      <c r="O16" s="192">
        <v>1725</v>
      </c>
      <c r="P16" s="218">
        <v>36235</v>
      </c>
      <c r="Q16" s="217">
        <v>3255</v>
      </c>
      <c r="R16" s="218">
        <v>3990</v>
      </c>
      <c r="S16" s="192">
        <v>3440</v>
      </c>
      <c r="T16" s="218">
        <v>8059</v>
      </c>
      <c r="U16" s="217">
        <v>3885</v>
      </c>
      <c r="V16" s="218">
        <v>4939</v>
      </c>
      <c r="W16" s="192">
        <v>4157</v>
      </c>
      <c r="X16" s="218">
        <v>11727</v>
      </c>
    </row>
    <row r="17" spans="2:24" s="197" customFormat="1" ht="14.1" customHeight="1" x14ac:dyDescent="0.15">
      <c r="B17" s="184"/>
      <c r="C17" s="177">
        <v>9</v>
      </c>
      <c r="D17" s="187"/>
      <c r="E17" s="217">
        <v>1785</v>
      </c>
      <c r="F17" s="218">
        <v>1890</v>
      </c>
      <c r="G17" s="192">
        <v>1843</v>
      </c>
      <c r="H17" s="218">
        <v>2465</v>
      </c>
      <c r="I17" s="217">
        <v>3885</v>
      </c>
      <c r="J17" s="218">
        <v>4039</v>
      </c>
      <c r="K17" s="192">
        <v>3983</v>
      </c>
      <c r="L17" s="218">
        <v>2834</v>
      </c>
      <c r="M17" s="217">
        <v>1575</v>
      </c>
      <c r="N17" s="218">
        <v>1733</v>
      </c>
      <c r="O17" s="192">
        <v>1704</v>
      </c>
      <c r="P17" s="218">
        <v>31009</v>
      </c>
      <c r="Q17" s="217">
        <v>3255</v>
      </c>
      <c r="R17" s="218">
        <v>3990</v>
      </c>
      <c r="S17" s="192">
        <v>3451</v>
      </c>
      <c r="T17" s="218">
        <v>7829</v>
      </c>
      <c r="U17" s="217">
        <v>3885</v>
      </c>
      <c r="V17" s="218">
        <v>4860</v>
      </c>
      <c r="W17" s="192">
        <v>4139</v>
      </c>
      <c r="X17" s="218">
        <v>12667</v>
      </c>
    </row>
    <row r="18" spans="2:24" s="197" customFormat="1" ht="14.1" customHeight="1" x14ac:dyDescent="0.15">
      <c r="B18" s="184"/>
      <c r="C18" s="177">
        <v>10</v>
      </c>
      <c r="D18" s="187"/>
      <c r="E18" s="218">
        <v>1732.5</v>
      </c>
      <c r="F18" s="218">
        <v>1995</v>
      </c>
      <c r="G18" s="218">
        <v>1881.4558429118774</v>
      </c>
      <c r="H18" s="218">
        <v>3275.9</v>
      </c>
      <c r="I18" s="218">
        <v>3675</v>
      </c>
      <c r="J18" s="218">
        <v>4200</v>
      </c>
      <c r="K18" s="218">
        <v>3922.6761127739705</v>
      </c>
      <c r="L18" s="218">
        <v>2587.1</v>
      </c>
      <c r="M18" s="218">
        <v>1470</v>
      </c>
      <c r="N18" s="218">
        <v>1785</v>
      </c>
      <c r="O18" s="218">
        <v>1631.0445574518753</v>
      </c>
      <c r="P18" s="218">
        <v>29604.3</v>
      </c>
      <c r="Q18" s="218">
        <v>2940</v>
      </c>
      <c r="R18" s="218">
        <v>3990</v>
      </c>
      <c r="S18" s="218">
        <v>3404.9934508408837</v>
      </c>
      <c r="T18" s="218">
        <v>4345.2</v>
      </c>
      <c r="U18" s="218">
        <v>3622.5</v>
      </c>
      <c r="V18" s="218">
        <v>4620</v>
      </c>
      <c r="W18" s="218">
        <v>4116.9467058937016</v>
      </c>
      <c r="X18" s="218">
        <v>9247.2000000000007</v>
      </c>
    </row>
    <row r="19" spans="2:24" s="197" customFormat="1" ht="14.1" customHeight="1" x14ac:dyDescent="0.15">
      <c r="B19" s="184"/>
      <c r="C19" s="177">
        <v>11</v>
      </c>
      <c r="D19" s="187"/>
      <c r="E19" s="218">
        <v>1785</v>
      </c>
      <c r="F19" s="218">
        <v>2315.25</v>
      </c>
      <c r="G19" s="218">
        <v>1988.4307738107893</v>
      </c>
      <c r="H19" s="218">
        <v>5459.1</v>
      </c>
      <c r="I19" s="218">
        <v>3675</v>
      </c>
      <c r="J19" s="218">
        <v>4676.7</v>
      </c>
      <c r="K19" s="218">
        <v>4127.5050903614465</v>
      </c>
      <c r="L19" s="218">
        <v>4033.6</v>
      </c>
      <c r="M19" s="218">
        <v>1575</v>
      </c>
      <c r="N19" s="218">
        <v>1785</v>
      </c>
      <c r="O19" s="218">
        <v>1668.4444312679123</v>
      </c>
      <c r="P19" s="218">
        <v>34082.6</v>
      </c>
      <c r="Q19" s="218">
        <v>3045</v>
      </c>
      <c r="R19" s="218">
        <v>4200</v>
      </c>
      <c r="S19" s="218">
        <v>3443.1968581569658</v>
      </c>
      <c r="T19" s="218">
        <v>8825.7000000000007</v>
      </c>
      <c r="U19" s="218">
        <v>3780</v>
      </c>
      <c r="V19" s="218">
        <v>4725</v>
      </c>
      <c r="W19" s="218">
        <v>4168.5067973301784</v>
      </c>
      <c r="X19" s="219">
        <v>15561.8</v>
      </c>
    </row>
    <row r="20" spans="2:24" s="197" customFormat="1" ht="14.1" customHeight="1" x14ac:dyDescent="0.15">
      <c r="B20" s="184"/>
      <c r="C20" s="177">
        <v>12</v>
      </c>
      <c r="D20" s="187"/>
      <c r="E20" s="218">
        <v>1890</v>
      </c>
      <c r="F20" s="218">
        <v>2310</v>
      </c>
      <c r="G20" s="218">
        <v>2052.191327406616</v>
      </c>
      <c r="H20" s="218">
        <v>5922.6</v>
      </c>
      <c r="I20" s="218">
        <v>3675</v>
      </c>
      <c r="J20" s="218">
        <v>4698.75</v>
      </c>
      <c r="K20" s="218">
        <v>4258.6210563380291</v>
      </c>
      <c r="L20" s="218">
        <v>2274.4</v>
      </c>
      <c r="M20" s="218">
        <v>1575</v>
      </c>
      <c r="N20" s="218">
        <v>1785</v>
      </c>
      <c r="O20" s="218">
        <v>1671.7169752606194</v>
      </c>
      <c r="P20" s="218">
        <v>35656.6</v>
      </c>
      <c r="Q20" s="218">
        <v>3045</v>
      </c>
      <c r="R20" s="218">
        <v>4200</v>
      </c>
      <c r="S20" s="218">
        <v>3498.5899891277058</v>
      </c>
      <c r="T20" s="218">
        <v>7306.6</v>
      </c>
      <c r="U20" s="218">
        <v>3780</v>
      </c>
      <c r="V20" s="218">
        <v>4725</v>
      </c>
      <c r="W20" s="218">
        <v>4218.5161352391433</v>
      </c>
      <c r="X20" s="218">
        <v>14451.2</v>
      </c>
    </row>
    <row r="21" spans="2:24" s="197" customFormat="1" ht="14.1" customHeight="1" x14ac:dyDescent="0.15">
      <c r="B21" s="184" t="s">
        <v>239</v>
      </c>
      <c r="C21" s="177">
        <v>1</v>
      </c>
      <c r="D21" s="187" t="s">
        <v>237</v>
      </c>
      <c r="E21" s="218">
        <v>1785</v>
      </c>
      <c r="F21" s="219">
        <v>2100</v>
      </c>
      <c r="G21" s="218">
        <v>1960.7637520661158</v>
      </c>
      <c r="H21" s="218">
        <v>5111.2</v>
      </c>
      <c r="I21" s="218">
        <v>3465</v>
      </c>
      <c r="J21" s="218">
        <v>4733.4000000000005</v>
      </c>
      <c r="K21" s="218">
        <v>4193.1084950019149</v>
      </c>
      <c r="L21" s="218">
        <v>4296.8</v>
      </c>
      <c r="M21" s="218">
        <v>1575</v>
      </c>
      <c r="N21" s="218">
        <v>1785</v>
      </c>
      <c r="O21" s="218">
        <v>1693.7651731783176</v>
      </c>
      <c r="P21" s="218">
        <v>32753.5</v>
      </c>
      <c r="Q21" s="218">
        <v>3150</v>
      </c>
      <c r="R21" s="218">
        <v>4200</v>
      </c>
      <c r="S21" s="218">
        <v>3547.8971664613391</v>
      </c>
      <c r="T21" s="218">
        <v>5640.5</v>
      </c>
      <c r="U21" s="218">
        <v>3465</v>
      </c>
      <c r="V21" s="218">
        <v>4725</v>
      </c>
      <c r="W21" s="218">
        <v>4103.5775963401857</v>
      </c>
      <c r="X21" s="219">
        <v>7304.2</v>
      </c>
    </row>
    <row r="22" spans="2:24" s="197" customFormat="1" ht="14.1" customHeight="1" x14ac:dyDescent="0.15">
      <c r="B22" s="184"/>
      <c r="C22" s="177">
        <v>2</v>
      </c>
      <c r="D22" s="187"/>
      <c r="E22" s="218">
        <v>1785</v>
      </c>
      <c r="F22" s="218">
        <v>2205</v>
      </c>
      <c r="G22" s="218">
        <v>1993.6331806643861</v>
      </c>
      <c r="H22" s="218">
        <v>2210.1</v>
      </c>
      <c r="I22" s="218">
        <v>3465</v>
      </c>
      <c r="J22" s="218">
        <v>4720.8</v>
      </c>
      <c r="K22" s="218">
        <v>4093.0269944979382</v>
      </c>
      <c r="L22" s="218">
        <v>2696.6</v>
      </c>
      <c r="M22" s="218">
        <v>1522.5</v>
      </c>
      <c r="N22" s="218">
        <v>1822.8000000000002</v>
      </c>
      <c r="O22" s="218">
        <v>1663.4384259212759</v>
      </c>
      <c r="P22" s="218">
        <v>20255.8</v>
      </c>
      <c r="Q22" s="218">
        <v>3150</v>
      </c>
      <c r="R22" s="218">
        <v>4200</v>
      </c>
      <c r="S22" s="218">
        <v>3532.9405139445967</v>
      </c>
      <c r="T22" s="218">
        <v>3363.7</v>
      </c>
      <c r="U22" s="218">
        <v>3465</v>
      </c>
      <c r="V22" s="218">
        <v>4725</v>
      </c>
      <c r="W22" s="218">
        <v>4113.1206382150722</v>
      </c>
      <c r="X22" s="219">
        <v>7293.6</v>
      </c>
    </row>
    <row r="23" spans="2:24" s="197" customFormat="1" ht="14.1" customHeight="1" x14ac:dyDescent="0.15">
      <c r="B23" s="184"/>
      <c r="C23" s="177">
        <v>3</v>
      </c>
      <c r="D23" s="187"/>
      <c r="E23" s="218">
        <v>1785</v>
      </c>
      <c r="F23" s="218">
        <v>2205</v>
      </c>
      <c r="G23" s="219">
        <v>1964.3356211033686</v>
      </c>
      <c r="H23" s="218">
        <v>2060</v>
      </c>
      <c r="I23" s="219">
        <v>3574.2000000000003</v>
      </c>
      <c r="J23" s="218">
        <v>4733.4000000000005</v>
      </c>
      <c r="K23" s="218">
        <v>4027.6443947144076</v>
      </c>
      <c r="L23" s="218">
        <v>3899.4</v>
      </c>
      <c r="M23" s="218">
        <v>1522.5</v>
      </c>
      <c r="N23" s="218">
        <v>1850.1000000000001</v>
      </c>
      <c r="O23" s="218">
        <v>1688.7001883319779</v>
      </c>
      <c r="P23" s="218">
        <v>28259.7</v>
      </c>
      <c r="Q23" s="218">
        <v>3150</v>
      </c>
      <c r="R23" s="218">
        <v>4147.5</v>
      </c>
      <c r="S23" s="218">
        <v>3519.3260484347311</v>
      </c>
      <c r="T23" s="218">
        <v>3487.4</v>
      </c>
      <c r="U23" s="218">
        <v>3465</v>
      </c>
      <c r="V23" s="218">
        <v>4725</v>
      </c>
      <c r="W23" s="218">
        <v>4088.9261284114764</v>
      </c>
      <c r="X23" s="219">
        <v>8456.7000000000007</v>
      </c>
    </row>
    <row r="24" spans="2:24" s="197" customFormat="1" ht="14.1" customHeight="1" x14ac:dyDescent="0.15">
      <c r="B24" s="184"/>
      <c r="C24" s="177">
        <v>4</v>
      </c>
      <c r="D24" s="187"/>
      <c r="E24" s="218">
        <v>1737.75</v>
      </c>
      <c r="F24" s="218">
        <v>2205</v>
      </c>
      <c r="G24" s="218">
        <v>1936.1770187495335</v>
      </c>
      <c r="H24" s="218">
        <v>3643.8</v>
      </c>
      <c r="I24" s="218">
        <v>3517.5</v>
      </c>
      <c r="J24" s="218">
        <v>4733.4000000000005</v>
      </c>
      <c r="K24" s="218">
        <v>4000.7887021110246</v>
      </c>
      <c r="L24" s="218">
        <v>1489.3</v>
      </c>
      <c r="M24" s="218">
        <v>1470</v>
      </c>
      <c r="N24" s="218">
        <v>1995</v>
      </c>
      <c r="O24" s="218">
        <v>1708.042067182178</v>
      </c>
      <c r="P24" s="218">
        <v>24895.3</v>
      </c>
      <c r="Q24" s="218">
        <v>2940</v>
      </c>
      <c r="R24" s="218">
        <v>4200</v>
      </c>
      <c r="S24" s="218">
        <v>3361.9113087674727</v>
      </c>
      <c r="T24" s="218">
        <v>5597.4</v>
      </c>
      <c r="U24" s="218">
        <v>3465</v>
      </c>
      <c r="V24" s="218">
        <v>4620</v>
      </c>
      <c r="W24" s="218">
        <v>4051.4954539944242</v>
      </c>
      <c r="X24" s="218">
        <v>8111.3</v>
      </c>
    </row>
    <row r="25" spans="2:24" s="197" customFormat="1" ht="14.1" customHeight="1" x14ac:dyDescent="0.15">
      <c r="B25" s="178"/>
      <c r="C25" s="182">
        <v>5</v>
      </c>
      <c r="D25" s="190"/>
      <c r="E25" s="220">
        <v>1785</v>
      </c>
      <c r="F25" s="220">
        <v>2205</v>
      </c>
      <c r="G25" s="220">
        <v>1970.4869021167119</v>
      </c>
      <c r="H25" s="221">
        <v>2373.1</v>
      </c>
      <c r="I25" s="220">
        <v>3622.5</v>
      </c>
      <c r="J25" s="220">
        <v>4740.75</v>
      </c>
      <c r="K25" s="220">
        <v>4175.9319515906955</v>
      </c>
      <c r="L25" s="199">
        <v>3472.2</v>
      </c>
      <c r="M25" s="221">
        <v>1522.5</v>
      </c>
      <c r="N25" s="220">
        <v>1995</v>
      </c>
      <c r="O25" s="220">
        <v>1710.9834114888629</v>
      </c>
      <c r="P25" s="220">
        <v>27712.9</v>
      </c>
      <c r="Q25" s="220">
        <v>2940</v>
      </c>
      <c r="R25" s="199">
        <v>4200</v>
      </c>
      <c r="S25" s="221">
        <v>3403.161960467934</v>
      </c>
      <c r="T25" s="220">
        <v>4250.5</v>
      </c>
      <c r="U25" s="220">
        <v>3465</v>
      </c>
      <c r="V25" s="220">
        <v>4515</v>
      </c>
      <c r="W25" s="220">
        <v>3997.341633466136</v>
      </c>
      <c r="X25" s="221">
        <v>7991.5</v>
      </c>
    </row>
  </sheetData>
  <mergeCells count="5">
    <mergeCell ref="E6:H6"/>
    <mergeCell ref="I6:L6"/>
    <mergeCell ref="M6:P6"/>
    <mergeCell ref="Q6:T6"/>
    <mergeCell ref="U6:X6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/>
  </sheetViews>
  <sheetFormatPr defaultColWidth="7.5" defaultRowHeight="12" x14ac:dyDescent="0.15"/>
  <cols>
    <col min="1" max="1" width="1" style="167" customWidth="1"/>
    <col min="2" max="2" width="4" style="167" customWidth="1"/>
    <col min="3" max="3" width="2.75" style="167" customWidth="1"/>
    <col min="4" max="4" width="2.25" style="167" customWidth="1"/>
    <col min="5" max="5" width="6.875" style="167" customWidth="1"/>
    <col min="6" max="7" width="7.625" style="167" customWidth="1"/>
    <col min="8" max="8" width="9.125" style="167" customWidth="1"/>
    <col min="9" max="9" width="6.875" style="167" customWidth="1"/>
    <col min="10" max="11" width="7.625" style="167" customWidth="1"/>
    <col min="12" max="12" width="9.125" style="167" customWidth="1"/>
    <col min="13" max="13" width="6.75" style="167" customWidth="1"/>
    <col min="14" max="15" width="7.625" style="167" customWidth="1"/>
    <col min="16" max="16" width="9.125" style="167" customWidth="1"/>
    <col min="17" max="17" width="6.25" style="167" customWidth="1"/>
    <col min="18" max="19" width="7.625" style="167" customWidth="1"/>
    <col min="20" max="20" width="9.125" style="167" customWidth="1"/>
    <col min="21" max="16384" width="7.5" style="167"/>
  </cols>
  <sheetData>
    <row r="2" spans="2:21" x14ac:dyDescent="0.15">
      <c r="B2" s="167" t="s">
        <v>151</v>
      </c>
    </row>
    <row r="3" spans="2:21" x14ac:dyDescent="0.15">
      <c r="I3" s="166"/>
      <c r="J3" s="166"/>
      <c r="K3" s="166"/>
      <c r="L3" s="166"/>
      <c r="T3" s="168" t="s">
        <v>152</v>
      </c>
    </row>
    <row r="4" spans="2:21" ht="6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66"/>
    </row>
    <row r="5" spans="2:21" ht="15" customHeight="1" x14ac:dyDescent="0.15">
      <c r="B5" s="184"/>
      <c r="C5" s="170" t="s">
        <v>153</v>
      </c>
      <c r="D5" s="171"/>
      <c r="E5" s="652">
        <v>4</v>
      </c>
      <c r="F5" s="653"/>
      <c r="G5" s="653"/>
      <c r="H5" s="654"/>
      <c r="I5" s="652">
        <v>3</v>
      </c>
      <c r="J5" s="653"/>
      <c r="K5" s="653"/>
      <c r="L5" s="654"/>
      <c r="M5" s="652">
        <v>2</v>
      </c>
      <c r="N5" s="653"/>
      <c r="O5" s="653"/>
      <c r="P5" s="654"/>
      <c r="Q5" s="652">
        <v>3</v>
      </c>
      <c r="R5" s="653"/>
      <c r="S5" s="653"/>
      <c r="T5" s="654"/>
      <c r="U5" s="166"/>
    </row>
    <row r="6" spans="2:21" ht="15" customHeight="1" x14ac:dyDescent="0.15">
      <c r="B6" s="184"/>
      <c r="C6" s="180" t="s">
        <v>154</v>
      </c>
      <c r="D6" s="193"/>
      <c r="E6" s="652" t="s">
        <v>155</v>
      </c>
      <c r="F6" s="653"/>
      <c r="G6" s="653"/>
      <c r="H6" s="654"/>
      <c r="I6" s="652" t="s">
        <v>155</v>
      </c>
      <c r="J6" s="653"/>
      <c r="K6" s="653"/>
      <c r="L6" s="654"/>
      <c r="M6" s="652" t="s">
        <v>156</v>
      </c>
      <c r="N6" s="653"/>
      <c r="O6" s="653"/>
      <c r="P6" s="654"/>
      <c r="Q6" s="652" t="s">
        <v>157</v>
      </c>
      <c r="R6" s="653"/>
      <c r="S6" s="653"/>
      <c r="T6" s="654"/>
      <c r="U6" s="166"/>
    </row>
    <row r="7" spans="2:21" ht="15" customHeight="1" x14ac:dyDescent="0.15">
      <c r="B7" s="178" t="s">
        <v>91</v>
      </c>
      <c r="C7" s="179"/>
      <c r="D7" s="190"/>
      <c r="E7" s="170" t="s">
        <v>129</v>
      </c>
      <c r="F7" s="261" t="s">
        <v>158</v>
      </c>
      <c r="G7" s="262" t="s">
        <v>159</v>
      </c>
      <c r="H7" s="261" t="s">
        <v>160</v>
      </c>
      <c r="I7" s="170" t="s">
        <v>129</v>
      </c>
      <c r="J7" s="261" t="s">
        <v>93</v>
      </c>
      <c r="K7" s="262" t="s">
        <v>159</v>
      </c>
      <c r="L7" s="261" t="s">
        <v>160</v>
      </c>
      <c r="M7" s="170" t="s">
        <v>129</v>
      </c>
      <c r="N7" s="261" t="s">
        <v>93</v>
      </c>
      <c r="O7" s="262" t="s">
        <v>159</v>
      </c>
      <c r="P7" s="261" t="s">
        <v>95</v>
      </c>
      <c r="Q7" s="170" t="s">
        <v>129</v>
      </c>
      <c r="R7" s="261" t="s">
        <v>93</v>
      </c>
      <c r="S7" s="262" t="s">
        <v>159</v>
      </c>
      <c r="T7" s="261" t="s">
        <v>95</v>
      </c>
      <c r="U7" s="166"/>
    </row>
    <row r="8" spans="2:21" ht="15" customHeight="1" x14ac:dyDescent="0.15">
      <c r="B8" s="184" t="s">
        <v>60</v>
      </c>
      <c r="C8" s="208">
        <v>18</v>
      </c>
      <c r="D8" s="197" t="s">
        <v>61</v>
      </c>
      <c r="E8" s="184">
        <v>3045</v>
      </c>
      <c r="F8" s="185">
        <v>3703</v>
      </c>
      <c r="G8" s="166">
        <v>3518</v>
      </c>
      <c r="H8" s="185">
        <v>1544443</v>
      </c>
      <c r="I8" s="184">
        <v>2835</v>
      </c>
      <c r="J8" s="185">
        <v>3549</v>
      </c>
      <c r="K8" s="166">
        <v>3216</v>
      </c>
      <c r="L8" s="185">
        <v>2957778</v>
      </c>
      <c r="M8" s="184">
        <v>1517</v>
      </c>
      <c r="N8" s="185">
        <v>1757</v>
      </c>
      <c r="O8" s="166">
        <v>1670</v>
      </c>
      <c r="P8" s="185">
        <v>163446</v>
      </c>
      <c r="Q8" s="184">
        <v>2258</v>
      </c>
      <c r="R8" s="185">
        <v>2756</v>
      </c>
      <c r="S8" s="166">
        <v>2491</v>
      </c>
      <c r="T8" s="185">
        <v>1417273</v>
      </c>
      <c r="U8" s="166"/>
    </row>
    <row r="9" spans="2:21" ht="15" customHeight="1" x14ac:dyDescent="0.15">
      <c r="B9" s="217"/>
      <c r="C9" s="208">
        <v>19</v>
      </c>
      <c r="D9" s="197"/>
      <c r="E9" s="184">
        <v>2993</v>
      </c>
      <c r="F9" s="185">
        <v>3728</v>
      </c>
      <c r="G9" s="166">
        <v>3327</v>
      </c>
      <c r="H9" s="185">
        <v>1621648</v>
      </c>
      <c r="I9" s="184">
        <v>2625</v>
      </c>
      <c r="J9" s="185">
        <v>3360</v>
      </c>
      <c r="K9" s="166">
        <v>2982</v>
      </c>
      <c r="L9" s="185">
        <v>3199795</v>
      </c>
      <c r="M9" s="186">
        <v>1226</v>
      </c>
      <c r="N9" s="188">
        <v>1733</v>
      </c>
      <c r="O9" s="189">
        <v>1478</v>
      </c>
      <c r="P9" s="188">
        <v>2035723</v>
      </c>
      <c r="Q9" s="186">
        <v>1995</v>
      </c>
      <c r="R9" s="188">
        <v>2683</v>
      </c>
      <c r="S9" s="189">
        <v>2453</v>
      </c>
      <c r="T9" s="188">
        <v>2237604</v>
      </c>
      <c r="U9" s="166"/>
    </row>
    <row r="10" spans="2:21" ht="15" customHeight="1" x14ac:dyDescent="0.15">
      <c r="B10" s="217"/>
      <c r="C10" s="208">
        <v>20</v>
      </c>
      <c r="D10" s="197"/>
      <c r="E10" s="184">
        <v>2786</v>
      </c>
      <c r="F10" s="185">
        <v>3518</v>
      </c>
      <c r="G10" s="166">
        <v>3162</v>
      </c>
      <c r="H10" s="185">
        <v>1644575</v>
      </c>
      <c r="I10" s="184">
        <v>2100</v>
      </c>
      <c r="J10" s="185">
        <v>3203</v>
      </c>
      <c r="K10" s="166">
        <v>2512</v>
      </c>
      <c r="L10" s="185">
        <v>2847748</v>
      </c>
      <c r="M10" s="184">
        <v>1260</v>
      </c>
      <c r="N10" s="185">
        <v>1581</v>
      </c>
      <c r="O10" s="166">
        <v>1390</v>
      </c>
      <c r="P10" s="185">
        <v>2070816</v>
      </c>
      <c r="Q10" s="184">
        <v>1680</v>
      </c>
      <c r="R10" s="185">
        <v>2678</v>
      </c>
      <c r="S10" s="166">
        <v>2201</v>
      </c>
      <c r="T10" s="185">
        <v>2264851</v>
      </c>
      <c r="U10" s="166"/>
    </row>
    <row r="11" spans="2:21" ht="15" customHeight="1" x14ac:dyDescent="0.15">
      <c r="B11" s="217"/>
      <c r="C11" s="208">
        <v>21</v>
      </c>
      <c r="D11" s="192"/>
      <c r="E11" s="184">
        <v>2609</v>
      </c>
      <c r="F11" s="185">
        <v>3465</v>
      </c>
      <c r="G11" s="166">
        <v>2939</v>
      </c>
      <c r="H11" s="185">
        <v>1314622</v>
      </c>
      <c r="I11" s="184">
        <v>1943</v>
      </c>
      <c r="J11" s="185">
        <v>2940</v>
      </c>
      <c r="K11" s="166">
        <v>2463</v>
      </c>
      <c r="L11" s="185">
        <v>3112829</v>
      </c>
      <c r="M11" s="186">
        <v>1208</v>
      </c>
      <c r="N11" s="188">
        <v>1518</v>
      </c>
      <c r="O11" s="233">
        <v>1377</v>
      </c>
      <c r="P11" s="185">
        <v>2644060</v>
      </c>
      <c r="Q11" s="186">
        <v>1575</v>
      </c>
      <c r="R11" s="188">
        <v>2520</v>
      </c>
      <c r="S11" s="233">
        <v>2033</v>
      </c>
      <c r="T11" s="185">
        <v>2868789</v>
      </c>
      <c r="U11" s="166"/>
    </row>
    <row r="12" spans="2:21" ht="15" customHeight="1" x14ac:dyDescent="0.15">
      <c r="B12" s="212"/>
      <c r="C12" s="215">
        <v>22</v>
      </c>
      <c r="D12" s="221"/>
      <c r="E12" s="263">
        <v>2500</v>
      </c>
      <c r="F12" s="263">
        <v>3360</v>
      </c>
      <c r="G12" s="263">
        <v>2752</v>
      </c>
      <c r="H12" s="263">
        <v>1217675</v>
      </c>
      <c r="I12" s="263">
        <v>1958</v>
      </c>
      <c r="J12" s="263">
        <v>2835</v>
      </c>
      <c r="K12" s="191">
        <v>2451</v>
      </c>
      <c r="L12" s="263">
        <v>2743351</v>
      </c>
      <c r="M12" s="263">
        <v>1050</v>
      </c>
      <c r="N12" s="263">
        <v>1575</v>
      </c>
      <c r="O12" s="220">
        <v>1295</v>
      </c>
      <c r="P12" s="263">
        <v>2283385</v>
      </c>
      <c r="Q12" s="263">
        <v>1470</v>
      </c>
      <c r="R12" s="263">
        <v>2468</v>
      </c>
      <c r="S12" s="220">
        <v>1940</v>
      </c>
      <c r="T12" s="264">
        <v>2583485</v>
      </c>
      <c r="U12" s="166"/>
    </row>
    <row r="13" spans="2:21" ht="15" customHeight="1" x14ac:dyDescent="0.15">
      <c r="B13" s="184" t="s">
        <v>247</v>
      </c>
      <c r="C13" s="166">
        <v>8</v>
      </c>
      <c r="D13" s="166" t="s">
        <v>238</v>
      </c>
      <c r="E13" s="184">
        <v>2625</v>
      </c>
      <c r="F13" s="185">
        <v>2940</v>
      </c>
      <c r="G13" s="166">
        <v>2740</v>
      </c>
      <c r="H13" s="185">
        <v>84722</v>
      </c>
      <c r="I13" s="184">
        <v>2153</v>
      </c>
      <c r="J13" s="185">
        <v>2544</v>
      </c>
      <c r="K13" s="166">
        <v>2390</v>
      </c>
      <c r="L13" s="185">
        <v>192715</v>
      </c>
      <c r="M13" s="186">
        <v>1305</v>
      </c>
      <c r="N13" s="188">
        <v>1505</v>
      </c>
      <c r="O13" s="189">
        <v>1359</v>
      </c>
      <c r="P13" s="188">
        <v>189710</v>
      </c>
      <c r="Q13" s="186">
        <v>1733</v>
      </c>
      <c r="R13" s="188">
        <v>2349</v>
      </c>
      <c r="S13" s="189">
        <v>2006</v>
      </c>
      <c r="T13" s="188">
        <v>248573</v>
      </c>
      <c r="U13" s="166"/>
    </row>
    <row r="14" spans="2:21" ht="15" customHeight="1" x14ac:dyDescent="0.15">
      <c r="B14" s="184"/>
      <c r="C14" s="166">
        <v>9</v>
      </c>
      <c r="D14" s="166"/>
      <c r="E14" s="184">
        <v>2609</v>
      </c>
      <c r="F14" s="185">
        <v>2940</v>
      </c>
      <c r="G14" s="166">
        <v>2735</v>
      </c>
      <c r="H14" s="185">
        <v>90758</v>
      </c>
      <c r="I14" s="184">
        <v>1995</v>
      </c>
      <c r="J14" s="185">
        <v>2625</v>
      </c>
      <c r="K14" s="166">
        <v>2348</v>
      </c>
      <c r="L14" s="185">
        <v>264370</v>
      </c>
      <c r="M14" s="186">
        <v>1220</v>
      </c>
      <c r="N14" s="188">
        <v>1470</v>
      </c>
      <c r="O14" s="189">
        <v>1364</v>
      </c>
      <c r="P14" s="188">
        <v>233494</v>
      </c>
      <c r="Q14" s="186">
        <v>1680</v>
      </c>
      <c r="R14" s="188">
        <v>2100</v>
      </c>
      <c r="S14" s="189">
        <v>1874</v>
      </c>
      <c r="T14" s="188">
        <v>194835</v>
      </c>
      <c r="U14" s="166"/>
    </row>
    <row r="15" spans="2:21" ht="15" customHeight="1" x14ac:dyDescent="0.15">
      <c r="B15" s="184"/>
      <c r="C15" s="166">
        <v>10</v>
      </c>
      <c r="D15" s="166"/>
      <c r="E15" s="184">
        <v>2720</v>
      </c>
      <c r="F15" s="185">
        <v>2993</v>
      </c>
      <c r="G15" s="166">
        <v>2823</v>
      </c>
      <c r="H15" s="185">
        <v>85286</v>
      </c>
      <c r="I15" s="184">
        <v>2100</v>
      </c>
      <c r="J15" s="185">
        <v>2625</v>
      </c>
      <c r="K15" s="166">
        <v>2458</v>
      </c>
      <c r="L15" s="185">
        <v>166384</v>
      </c>
      <c r="M15" s="186">
        <v>1322</v>
      </c>
      <c r="N15" s="188">
        <v>1470</v>
      </c>
      <c r="O15" s="189">
        <v>1395</v>
      </c>
      <c r="P15" s="188">
        <v>206434</v>
      </c>
      <c r="Q15" s="186">
        <v>1733</v>
      </c>
      <c r="R15" s="188">
        <v>2153</v>
      </c>
      <c r="S15" s="189">
        <v>1905</v>
      </c>
      <c r="T15" s="188">
        <v>244937</v>
      </c>
      <c r="U15" s="166"/>
    </row>
    <row r="16" spans="2:21" ht="15" customHeight="1" x14ac:dyDescent="0.15">
      <c r="B16" s="184"/>
      <c r="C16" s="166">
        <v>11</v>
      </c>
      <c r="D16" s="166"/>
      <c r="E16" s="184">
        <v>2940</v>
      </c>
      <c r="F16" s="185">
        <v>3255</v>
      </c>
      <c r="G16" s="166">
        <v>3053</v>
      </c>
      <c r="H16" s="185">
        <v>93143</v>
      </c>
      <c r="I16" s="184">
        <v>2100</v>
      </c>
      <c r="J16" s="185">
        <v>2730</v>
      </c>
      <c r="K16" s="166">
        <v>2461</v>
      </c>
      <c r="L16" s="185">
        <v>304603</v>
      </c>
      <c r="M16" s="186">
        <v>1287</v>
      </c>
      <c r="N16" s="188">
        <v>1488</v>
      </c>
      <c r="O16" s="189">
        <v>1370</v>
      </c>
      <c r="P16" s="188">
        <v>231643</v>
      </c>
      <c r="Q16" s="186">
        <v>1680</v>
      </c>
      <c r="R16" s="188">
        <v>2205</v>
      </c>
      <c r="S16" s="189">
        <v>1924</v>
      </c>
      <c r="T16" s="188">
        <v>312531</v>
      </c>
      <c r="U16" s="166"/>
    </row>
    <row r="17" spans="2:21" ht="15" customHeight="1" x14ac:dyDescent="0.15">
      <c r="B17" s="184"/>
      <c r="C17" s="166">
        <v>12</v>
      </c>
      <c r="D17" s="166"/>
      <c r="E17" s="184">
        <v>2940</v>
      </c>
      <c r="F17" s="185">
        <v>3465</v>
      </c>
      <c r="G17" s="166">
        <v>3099</v>
      </c>
      <c r="H17" s="185">
        <v>167204</v>
      </c>
      <c r="I17" s="184">
        <v>2205</v>
      </c>
      <c r="J17" s="185">
        <v>2940</v>
      </c>
      <c r="K17" s="166">
        <v>2613</v>
      </c>
      <c r="L17" s="185">
        <v>396071</v>
      </c>
      <c r="M17" s="186">
        <v>1260</v>
      </c>
      <c r="N17" s="188">
        <v>1499</v>
      </c>
      <c r="O17" s="189">
        <v>1407</v>
      </c>
      <c r="P17" s="188">
        <v>252419</v>
      </c>
      <c r="Q17" s="186">
        <v>1628</v>
      </c>
      <c r="R17" s="188">
        <v>2412</v>
      </c>
      <c r="S17" s="189">
        <v>2011</v>
      </c>
      <c r="T17" s="188">
        <v>296222</v>
      </c>
      <c r="U17" s="166"/>
    </row>
    <row r="18" spans="2:21" ht="15" customHeight="1" x14ac:dyDescent="0.15">
      <c r="B18" s="184" t="s">
        <v>64</v>
      </c>
      <c r="C18" s="166">
        <v>1</v>
      </c>
      <c r="D18" s="166" t="s">
        <v>1</v>
      </c>
      <c r="E18" s="184">
        <v>2783</v>
      </c>
      <c r="F18" s="185">
        <v>2993</v>
      </c>
      <c r="G18" s="166">
        <v>2860</v>
      </c>
      <c r="H18" s="185">
        <v>153642</v>
      </c>
      <c r="I18" s="184">
        <v>2111</v>
      </c>
      <c r="J18" s="185">
        <v>2762</v>
      </c>
      <c r="K18" s="166">
        <v>2501</v>
      </c>
      <c r="L18" s="185">
        <v>304471</v>
      </c>
      <c r="M18" s="186">
        <v>1260</v>
      </c>
      <c r="N18" s="188">
        <v>1399</v>
      </c>
      <c r="O18" s="189">
        <v>1318</v>
      </c>
      <c r="P18" s="188">
        <v>214068</v>
      </c>
      <c r="Q18" s="186">
        <v>1472</v>
      </c>
      <c r="R18" s="188">
        <v>2418</v>
      </c>
      <c r="S18" s="189">
        <v>1875</v>
      </c>
      <c r="T18" s="188">
        <v>284557</v>
      </c>
      <c r="U18" s="166"/>
    </row>
    <row r="19" spans="2:21" ht="15" customHeight="1" x14ac:dyDescent="0.15">
      <c r="B19" s="184"/>
      <c r="C19" s="166">
        <v>2</v>
      </c>
      <c r="D19" s="166"/>
      <c r="E19" s="184">
        <v>2730</v>
      </c>
      <c r="F19" s="185">
        <v>3150</v>
      </c>
      <c r="G19" s="166">
        <v>2841</v>
      </c>
      <c r="H19" s="185">
        <v>85197</v>
      </c>
      <c r="I19" s="184">
        <v>2112</v>
      </c>
      <c r="J19" s="185">
        <v>2573</v>
      </c>
      <c r="K19" s="166">
        <v>2365</v>
      </c>
      <c r="L19" s="185">
        <v>199407</v>
      </c>
      <c r="M19" s="186">
        <v>1260</v>
      </c>
      <c r="N19" s="188">
        <v>1439</v>
      </c>
      <c r="O19" s="189">
        <v>1337</v>
      </c>
      <c r="P19" s="188">
        <v>182148</v>
      </c>
      <c r="Q19" s="186">
        <v>1471</v>
      </c>
      <c r="R19" s="188">
        <v>2205</v>
      </c>
      <c r="S19" s="189">
        <v>1820</v>
      </c>
      <c r="T19" s="188">
        <v>228493</v>
      </c>
      <c r="U19" s="166"/>
    </row>
    <row r="20" spans="2:21" ht="15" customHeight="1" x14ac:dyDescent="0.15">
      <c r="B20" s="184"/>
      <c r="C20" s="166">
        <v>3</v>
      </c>
      <c r="D20" s="166"/>
      <c r="E20" s="184">
        <v>2835</v>
      </c>
      <c r="F20" s="185">
        <v>3045</v>
      </c>
      <c r="G20" s="166">
        <v>2939</v>
      </c>
      <c r="H20" s="185">
        <v>97567</v>
      </c>
      <c r="I20" s="184">
        <v>2100</v>
      </c>
      <c r="J20" s="185">
        <v>2730</v>
      </c>
      <c r="K20" s="166">
        <v>2444</v>
      </c>
      <c r="L20" s="185">
        <v>251541</v>
      </c>
      <c r="M20" s="186">
        <v>1259</v>
      </c>
      <c r="N20" s="188">
        <v>1527</v>
      </c>
      <c r="O20" s="189">
        <v>1381</v>
      </c>
      <c r="P20" s="188">
        <v>247853</v>
      </c>
      <c r="Q20" s="186">
        <v>1628</v>
      </c>
      <c r="R20" s="188">
        <v>2310</v>
      </c>
      <c r="S20" s="189">
        <v>1973</v>
      </c>
      <c r="T20" s="188">
        <v>273264</v>
      </c>
      <c r="U20" s="166"/>
    </row>
    <row r="21" spans="2:21" ht="15" customHeight="1" x14ac:dyDescent="0.15">
      <c r="B21" s="184"/>
      <c r="C21" s="166">
        <v>4</v>
      </c>
      <c r="D21" s="166"/>
      <c r="E21" s="184">
        <v>2730</v>
      </c>
      <c r="F21" s="185">
        <v>3045</v>
      </c>
      <c r="G21" s="166">
        <v>2856</v>
      </c>
      <c r="H21" s="185">
        <v>100244</v>
      </c>
      <c r="I21" s="184">
        <v>2264</v>
      </c>
      <c r="J21" s="185">
        <v>2835</v>
      </c>
      <c r="K21" s="166">
        <v>2527</v>
      </c>
      <c r="L21" s="185">
        <v>159276</v>
      </c>
      <c r="M21" s="186">
        <v>1277</v>
      </c>
      <c r="N21" s="188">
        <v>1527</v>
      </c>
      <c r="O21" s="189">
        <v>1441</v>
      </c>
      <c r="P21" s="188">
        <v>131032</v>
      </c>
      <c r="Q21" s="186">
        <v>1575</v>
      </c>
      <c r="R21" s="188">
        <v>2310</v>
      </c>
      <c r="S21" s="189">
        <v>1970</v>
      </c>
      <c r="T21" s="188">
        <v>193332</v>
      </c>
      <c r="U21" s="166"/>
    </row>
    <row r="22" spans="2:21" ht="15" customHeight="1" x14ac:dyDescent="0.15">
      <c r="B22" s="184"/>
      <c r="C22" s="166">
        <v>5</v>
      </c>
      <c r="D22" s="166"/>
      <c r="E22" s="184">
        <v>2730</v>
      </c>
      <c r="F22" s="185">
        <v>3045</v>
      </c>
      <c r="G22" s="166">
        <v>2883</v>
      </c>
      <c r="H22" s="185">
        <v>84399</v>
      </c>
      <c r="I22" s="184">
        <v>2205</v>
      </c>
      <c r="J22" s="185">
        <v>2835</v>
      </c>
      <c r="K22" s="166">
        <v>2507</v>
      </c>
      <c r="L22" s="185">
        <v>232686</v>
      </c>
      <c r="M22" s="186">
        <v>1305</v>
      </c>
      <c r="N22" s="188">
        <v>1565</v>
      </c>
      <c r="O22" s="189">
        <v>1461</v>
      </c>
      <c r="P22" s="188">
        <v>228689</v>
      </c>
      <c r="Q22" s="186">
        <v>1524</v>
      </c>
      <c r="R22" s="188">
        <v>2310</v>
      </c>
      <c r="S22" s="189">
        <v>1912</v>
      </c>
      <c r="T22" s="188">
        <v>249108</v>
      </c>
      <c r="U22" s="166"/>
    </row>
    <row r="23" spans="2:21" ht="15" customHeight="1" x14ac:dyDescent="0.15">
      <c r="B23" s="184"/>
      <c r="C23" s="166">
        <v>6</v>
      </c>
      <c r="D23" s="166"/>
      <c r="E23" s="184">
        <v>2730</v>
      </c>
      <c r="F23" s="185">
        <v>2940</v>
      </c>
      <c r="G23" s="166">
        <v>2826</v>
      </c>
      <c r="H23" s="185">
        <v>80148</v>
      </c>
      <c r="I23" s="184">
        <v>1958</v>
      </c>
      <c r="J23" s="185">
        <v>2835</v>
      </c>
      <c r="K23" s="166">
        <v>2411</v>
      </c>
      <c r="L23" s="185">
        <v>253821</v>
      </c>
      <c r="M23" s="186">
        <v>1218</v>
      </c>
      <c r="N23" s="188">
        <v>1483</v>
      </c>
      <c r="O23" s="189">
        <v>1364</v>
      </c>
      <c r="P23" s="188">
        <v>212910</v>
      </c>
      <c r="Q23" s="186">
        <v>1486</v>
      </c>
      <c r="R23" s="188">
        <v>2221</v>
      </c>
      <c r="S23" s="189">
        <v>1835</v>
      </c>
      <c r="T23" s="188">
        <v>203499</v>
      </c>
      <c r="U23" s="166"/>
    </row>
    <row r="24" spans="2:21" ht="15" customHeight="1" x14ac:dyDescent="0.15">
      <c r="B24" s="184"/>
      <c r="C24" s="166">
        <v>7</v>
      </c>
      <c r="D24" s="166"/>
      <c r="E24" s="184">
        <v>2625</v>
      </c>
      <c r="F24" s="185">
        <v>2835</v>
      </c>
      <c r="G24" s="166">
        <v>2696</v>
      </c>
      <c r="H24" s="185">
        <v>70952</v>
      </c>
      <c r="I24" s="184">
        <v>2016</v>
      </c>
      <c r="J24" s="185">
        <v>2783</v>
      </c>
      <c r="K24" s="185">
        <v>2423</v>
      </c>
      <c r="L24" s="187">
        <v>163789</v>
      </c>
      <c r="M24" s="186">
        <v>1089</v>
      </c>
      <c r="N24" s="188">
        <v>1418</v>
      </c>
      <c r="O24" s="189">
        <v>1229</v>
      </c>
      <c r="P24" s="188">
        <v>169274</v>
      </c>
      <c r="Q24" s="186">
        <v>1470</v>
      </c>
      <c r="R24" s="188">
        <v>2205</v>
      </c>
      <c r="S24" s="189">
        <v>1874</v>
      </c>
      <c r="T24" s="188">
        <v>163795</v>
      </c>
      <c r="U24" s="166"/>
    </row>
    <row r="25" spans="2:21" ht="15" customHeight="1" x14ac:dyDescent="0.15">
      <c r="B25" s="184"/>
      <c r="C25" s="166">
        <v>8</v>
      </c>
      <c r="D25" s="166"/>
      <c r="E25" s="184">
        <v>2500</v>
      </c>
      <c r="F25" s="184">
        <v>2750</v>
      </c>
      <c r="G25" s="184">
        <v>2636</v>
      </c>
      <c r="H25" s="184">
        <v>85568</v>
      </c>
      <c r="I25" s="184">
        <v>2000</v>
      </c>
      <c r="J25" s="184">
        <v>2678</v>
      </c>
      <c r="K25" s="184">
        <v>2349</v>
      </c>
      <c r="L25" s="184">
        <v>184080</v>
      </c>
      <c r="M25" s="184">
        <v>1050</v>
      </c>
      <c r="N25" s="184">
        <v>1417</v>
      </c>
      <c r="O25" s="184">
        <v>1285</v>
      </c>
      <c r="P25" s="184">
        <v>162543</v>
      </c>
      <c r="Q25" s="184">
        <v>1576</v>
      </c>
      <c r="R25" s="184">
        <v>2100</v>
      </c>
      <c r="S25" s="184">
        <v>1854</v>
      </c>
      <c r="T25" s="185">
        <v>232006</v>
      </c>
      <c r="U25" s="166"/>
    </row>
    <row r="26" spans="2:21" ht="15" customHeight="1" x14ac:dyDescent="0.15">
      <c r="B26" s="184"/>
      <c r="C26" s="166">
        <v>9</v>
      </c>
      <c r="D26" s="166"/>
      <c r="E26" s="184">
        <v>2500</v>
      </c>
      <c r="F26" s="184">
        <v>2650</v>
      </c>
      <c r="G26" s="184">
        <v>2612.5</v>
      </c>
      <c r="H26" s="184">
        <v>84441.9</v>
      </c>
      <c r="I26" s="184">
        <v>2117</v>
      </c>
      <c r="J26" s="184">
        <v>2783</v>
      </c>
      <c r="K26" s="184">
        <v>2408</v>
      </c>
      <c r="L26" s="184">
        <v>245641</v>
      </c>
      <c r="M26" s="217">
        <v>1082</v>
      </c>
      <c r="N26" s="217">
        <v>1442</v>
      </c>
      <c r="O26" s="217">
        <v>1269</v>
      </c>
      <c r="P26" s="217">
        <v>172633</v>
      </c>
      <c r="Q26" s="217">
        <v>1785</v>
      </c>
      <c r="R26" s="218">
        <v>2062</v>
      </c>
      <c r="S26" s="217">
        <v>1937</v>
      </c>
      <c r="T26" s="218">
        <v>165782</v>
      </c>
      <c r="U26" s="166"/>
    </row>
    <row r="27" spans="2:21" ht="15" customHeight="1" x14ac:dyDescent="0.15">
      <c r="B27" s="184"/>
      <c r="C27" s="166">
        <v>10</v>
      </c>
      <c r="D27" s="187"/>
      <c r="E27" s="185">
        <v>2678</v>
      </c>
      <c r="F27" s="185">
        <v>2888</v>
      </c>
      <c r="G27" s="185">
        <v>2796</v>
      </c>
      <c r="H27" s="185">
        <v>93962.2</v>
      </c>
      <c r="I27" s="185">
        <v>2111.7600000000002</v>
      </c>
      <c r="J27" s="185">
        <v>2782.5</v>
      </c>
      <c r="K27" s="185">
        <v>2423.829184323939</v>
      </c>
      <c r="L27" s="185">
        <v>202916.4</v>
      </c>
      <c r="M27" s="218">
        <v>1155</v>
      </c>
      <c r="N27" s="218">
        <v>1441.65</v>
      </c>
      <c r="O27" s="218">
        <v>1325.1138408276379</v>
      </c>
      <c r="P27" s="218">
        <v>188967.9</v>
      </c>
      <c r="Q27" s="218">
        <v>1583.4</v>
      </c>
      <c r="R27" s="218">
        <v>2205</v>
      </c>
      <c r="S27" s="218">
        <v>1930.5994929541698</v>
      </c>
      <c r="T27" s="218">
        <v>183339.5</v>
      </c>
      <c r="U27" s="166"/>
    </row>
    <row r="28" spans="2:21" ht="15" customHeight="1" x14ac:dyDescent="0.15">
      <c r="B28" s="184"/>
      <c r="C28" s="166">
        <v>11</v>
      </c>
      <c r="D28" s="187"/>
      <c r="E28" s="185">
        <v>2730</v>
      </c>
      <c r="F28" s="185">
        <v>3045</v>
      </c>
      <c r="G28" s="185">
        <v>2859</v>
      </c>
      <c r="H28" s="185">
        <v>97025</v>
      </c>
      <c r="I28" s="185">
        <v>2198</v>
      </c>
      <c r="J28" s="185">
        <v>2821</v>
      </c>
      <c r="K28" s="185">
        <v>2455</v>
      </c>
      <c r="L28" s="185">
        <v>197832</v>
      </c>
      <c r="M28" s="218">
        <v>1126</v>
      </c>
      <c r="N28" s="218">
        <v>1575</v>
      </c>
      <c r="O28" s="218">
        <v>1332</v>
      </c>
      <c r="P28" s="218">
        <v>198431</v>
      </c>
      <c r="Q28" s="218">
        <v>1548</v>
      </c>
      <c r="R28" s="218">
        <v>2415</v>
      </c>
      <c r="S28" s="218">
        <v>2033</v>
      </c>
      <c r="T28" s="219">
        <v>219955</v>
      </c>
      <c r="U28" s="166"/>
    </row>
    <row r="29" spans="2:21" ht="15" customHeight="1" x14ac:dyDescent="0.15">
      <c r="B29" s="184"/>
      <c r="C29" s="166">
        <v>12</v>
      </c>
      <c r="D29" s="187"/>
      <c r="E29" s="185">
        <v>2783</v>
      </c>
      <c r="F29" s="185">
        <v>3360</v>
      </c>
      <c r="G29" s="185">
        <v>3011</v>
      </c>
      <c r="H29" s="185">
        <v>184529</v>
      </c>
      <c r="I29" s="185">
        <v>2199.2249999999999</v>
      </c>
      <c r="J29" s="185">
        <v>2835</v>
      </c>
      <c r="K29" s="185">
        <v>2546.4948306396018</v>
      </c>
      <c r="L29" s="185">
        <v>347891</v>
      </c>
      <c r="M29" s="218">
        <v>1102.5</v>
      </c>
      <c r="N29" s="218">
        <v>1512</v>
      </c>
      <c r="O29" s="218">
        <v>1345.1475639096466</v>
      </c>
      <c r="P29" s="218">
        <v>174836</v>
      </c>
      <c r="Q29" s="218">
        <v>1697.8500000000001</v>
      </c>
      <c r="R29" s="218">
        <v>2467.5</v>
      </c>
      <c r="S29" s="218">
        <v>2166.2686955500635</v>
      </c>
      <c r="T29" s="218">
        <v>186354</v>
      </c>
      <c r="U29" s="166"/>
    </row>
    <row r="30" spans="2:21" ht="13.5" customHeight="1" x14ac:dyDescent="0.15">
      <c r="B30" s="184" t="s">
        <v>240</v>
      </c>
      <c r="C30" s="166">
        <v>1</v>
      </c>
      <c r="D30" s="187" t="s">
        <v>238</v>
      </c>
      <c r="E30" s="185">
        <v>2783</v>
      </c>
      <c r="F30" s="185">
        <v>3045</v>
      </c>
      <c r="G30" s="185">
        <v>2885</v>
      </c>
      <c r="H30" s="185">
        <v>138159</v>
      </c>
      <c r="I30" s="185">
        <v>2114.2800000000002</v>
      </c>
      <c r="J30" s="185">
        <v>2803.1849999999999</v>
      </c>
      <c r="K30" s="185">
        <v>2453.6547462190229</v>
      </c>
      <c r="L30" s="185">
        <v>184648</v>
      </c>
      <c r="M30" s="218">
        <v>1020.2850000000001</v>
      </c>
      <c r="N30" s="218">
        <v>1527.54</v>
      </c>
      <c r="O30" s="218">
        <v>1337.344766221599</v>
      </c>
      <c r="P30" s="218">
        <v>140605</v>
      </c>
      <c r="Q30" s="218">
        <v>1697.8500000000001</v>
      </c>
      <c r="R30" s="218">
        <v>2520</v>
      </c>
      <c r="S30" s="218">
        <v>2186.4077899124977</v>
      </c>
      <c r="T30" s="219">
        <v>183520.90000000002</v>
      </c>
      <c r="U30" s="166"/>
    </row>
    <row r="31" spans="2:21" ht="13.5" customHeight="1" x14ac:dyDescent="0.15">
      <c r="B31" s="184"/>
      <c r="C31" s="166">
        <v>2</v>
      </c>
      <c r="D31" s="187"/>
      <c r="E31" s="185">
        <v>2730</v>
      </c>
      <c r="F31" s="185">
        <v>2993</v>
      </c>
      <c r="G31" s="185">
        <v>2858</v>
      </c>
      <c r="H31" s="185">
        <v>80097</v>
      </c>
      <c r="I31" s="185">
        <v>2311.5750000000003</v>
      </c>
      <c r="J31" s="185">
        <v>2783.55</v>
      </c>
      <c r="K31" s="185">
        <v>2502.6275039456114</v>
      </c>
      <c r="L31" s="187">
        <v>179638.80000000002</v>
      </c>
      <c r="M31" s="218">
        <v>1107.75</v>
      </c>
      <c r="N31" s="218">
        <v>1512</v>
      </c>
      <c r="O31" s="218">
        <v>1338.8819428104648</v>
      </c>
      <c r="P31" s="219">
        <v>154263.5</v>
      </c>
      <c r="Q31" s="218">
        <v>1669.5</v>
      </c>
      <c r="R31" s="218">
        <v>2424.4500000000003</v>
      </c>
      <c r="S31" s="218">
        <v>2127.1764451065774</v>
      </c>
      <c r="T31" s="219">
        <v>127787.2</v>
      </c>
      <c r="U31" s="166"/>
    </row>
    <row r="32" spans="2:21" ht="13.5" customHeight="1" x14ac:dyDescent="0.15">
      <c r="B32" s="184"/>
      <c r="C32" s="166">
        <v>3</v>
      </c>
      <c r="D32" s="187"/>
      <c r="E32" s="185">
        <v>2730</v>
      </c>
      <c r="F32" s="185">
        <v>2993</v>
      </c>
      <c r="G32" s="185">
        <v>2887</v>
      </c>
      <c r="H32" s="185">
        <v>79195.199999999997</v>
      </c>
      <c r="I32" s="185">
        <v>2205</v>
      </c>
      <c r="J32" s="185">
        <v>2940</v>
      </c>
      <c r="K32" s="185">
        <v>2537.6292088921718</v>
      </c>
      <c r="L32" s="185">
        <v>229265.9</v>
      </c>
      <c r="M32" s="218">
        <v>1081.5</v>
      </c>
      <c r="N32" s="218">
        <v>1551.9</v>
      </c>
      <c r="O32" s="218">
        <v>1361.7893794105235</v>
      </c>
      <c r="P32" s="218">
        <v>167154.70000000001</v>
      </c>
      <c r="Q32" s="218">
        <v>1890</v>
      </c>
      <c r="R32" s="218">
        <v>2625</v>
      </c>
      <c r="S32" s="218">
        <v>2172.9117026428671</v>
      </c>
      <c r="T32" s="219">
        <v>120334.70000000001</v>
      </c>
      <c r="U32" s="166"/>
    </row>
    <row r="33" spans="2:21" ht="13.5" customHeight="1" x14ac:dyDescent="0.15">
      <c r="B33" s="184"/>
      <c r="C33" s="166">
        <v>4</v>
      </c>
      <c r="D33" s="187"/>
      <c r="E33" s="185">
        <v>2624</v>
      </c>
      <c r="F33" s="185">
        <v>2940</v>
      </c>
      <c r="G33" s="185">
        <v>2776</v>
      </c>
      <c r="H33" s="185">
        <v>90484</v>
      </c>
      <c r="I33" s="185">
        <v>2257.5</v>
      </c>
      <c r="J33" s="185">
        <v>2940</v>
      </c>
      <c r="K33" s="185">
        <v>2526.9171743364859</v>
      </c>
      <c r="L33" s="187">
        <v>227616.2</v>
      </c>
      <c r="M33" s="218">
        <v>1078.2450000000001</v>
      </c>
      <c r="N33" s="218">
        <v>1540.3500000000001</v>
      </c>
      <c r="O33" s="218">
        <v>1376.7075011771637</v>
      </c>
      <c r="P33" s="219">
        <v>151109.20000000001</v>
      </c>
      <c r="Q33" s="218">
        <v>1669.5</v>
      </c>
      <c r="R33" s="218">
        <v>2625</v>
      </c>
      <c r="S33" s="218">
        <v>2033.8484353902677</v>
      </c>
      <c r="T33" s="219">
        <v>148778.29999999999</v>
      </c>
      <c r="U33" s="166"/>
    </row>
    <row r="34" spans="2:21" ht="13.5" customHeight="1" x14ac:dyDescent="0.15">
      <c r="B34" s="178"/>
      <c r="C34" s="179">
        <v>5</v>
      </c>
      <c r="D34" s="179"/>
      <c r="E34" s="191">
        <v>2573</v>
      </c>
      <c r="F34" s="191">
        <v>2919</v>
      </c>
      <c r="G34" s="191">
        <v>2760</v>
      </c>
      <c r="H34" s="191">
        <v>98916</v>
      </c>
      <c r="I34" s="191">
        <v>2207.31</v>
      </c>
      <c r="J34" s="191">
        <v>2940</v>
      </c>
      <c r="K34" s="191">
        <v>2519.5355456908937</v>
      </c>
      <c r="L34" s="190">
        <v>205471.49999999997</v>
      </c>
      <c r="M34" s="220">
        <v>1115.1000000000001</v>
      </c>
      <c r="N34" s="220">
        <v>1512</v>
      </c>
      <c r="O34" s="220">
        <v>1367.5149374842856</v>
      </c>
      <c r="P34" s="221">
        <v>217194.5</v>
      </c>
      <c r="Q34" s="220">
        <v>1890</v>
      </c>
      <c r="R34" s="220">
        <v>2533.9650000000001</v>
      </c>
      <c r="S34" s="220">
        <v>2148.2362199978384</v>
      </c>
      <c r="T34" s="221">
        <v>193129.59999999998</v>
      </c>
      <c r="U34" s="166"/>
    </row>
    <row r="35" spans="2:21" ht="12.75" customHeight="1" x14ac:dyDescent="0.15">
      <c r="B35" s="265" t="s">
        <v>102</v>
      </c>
      <c r="C35" s="266" t="s">
        <v>103</v>
      </c>
      <c r="M35" s="166"/>
      <c r="N35" s="166"/>
      <c r="O35" s="166"/>
      <c r="P35" s="166"/>
      <c r="Q35" s="166"/>
      <c r="R35" s="166"/>
      <c r="S35" s="166"/>
      <c r="T35" s="166"/>
    </row>
    <row r="36" spans="2:21" ht="12.75" customHeight="1" x14ac:dyDescent="0.15">
      <c r="B36" s="267" t="s">
        <v>2</v>
      </c>
      <c r="C36" s="167" t="s">
        <v>161</v>
      </c>
    </row>
    <row r="37" spans="2:21" ht="12.75" customHeight="1" x14ac:dyDescent="0.15">
      <c r="B37" s="267"/>
    </row>
    <row r="38" spans="2:21" ht="13.5" x14ac:dyDescent="0.15">
      <c r="B38" s="267"/>
      <c r="E38" s="308"/>
      <c r="F38" s="308"/>
      <c r="G38" s="308"/>
      <c r="H38" s="664"/>
      <c r="I38" s="665"/>
      <c r="J38" s="166"/>
      <c r="K38" s="166"/>
      <c r="L38" s="166"/>
      <c r="M38" s="192"/>
      <c r="N38" s="192"/>
      <c r="O38" s="192"/>
      <c r="P38" s="192"/>
      <c r="Q38" s="192"/>
      <c r="R38" s="192"/>
      <c r="S38" s="192"/>
      <c r="T38" s="192"/>
    </row>
    <row r="39" spans="2:21" ht="13.5" x14ac:dyDescent="0.15">
      <c r="E39" s="308"/>
      <c r="F39" s="308"/>
      <c r="G39" s="308"/>
      <c r="H39" s="664"/>
      <c r="I39" s="665"/>
      <c r="J39" s="166"/>
      <c r="K39" s="166"/>
      <c r="L39" s="166"/>
      <c r="M39" s="192"/>
      <c r="N39" s="192"/>
      <c r="O39" s="192"/>
      <c r="P39" s="192"/>
      <c r="Q39" s="192"/>
      <c r="R39" s="192"/>
      <c r="S39" s="192"/>
      <c r="T39" s="192"/>
    </row>
    <row r="40" spans="2:21" x14ac:dyDescent="0.15">
      <c r="E40" s="166"/>
      <c r="F40" s="166"/>
      <c r="G40" s="166"/>
      <c r="H40" s="166"/>
      <c r="I40" s="166"/>
      <c r="J40" s="166"/>
      <c r="K40" s="166"/>
      <c r="L40" s="166"/>
      <c r="M40" s="192"/>
      <c r="N40" s="192"/>
      <c r="O40" s="192"/>
      <c r="P40" s="192"/>
      <c r="Q40" s="192"/>
      <c r="R40" s="192"/>
      <c r="S40" s="192"/>
      <c r="T40" s="192"/>
    </row>
    <row r="41" spans="2:21" x14ac:dyDescent="0.15"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</row>
    <row r="42" spans="2:21" x14ac:dyDescent="0.15"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</row>
    <row r="43" spans="2:21" x14ac:dyDescent="0.15"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</row>
  </sheetData>
  <mergeCells count="10">
    <mergeCell ref="H38:H39"/>
    <mergeCell ref="I38:I39"/>
    <mergeCell ref="E5:H5"/>
    <mergeCell ref="I5:L5"/>
    <mergeCell ref="M5:P5"/>
    <mergeCell ref="Q5:T5"/>
    <mergeCell ref="E6:H6"/>
    <mergeCell ref="I6:L6"/>
    <mergeCell ref="M6:P6"/>
    <mergeCell ref="Q6:T6"/>
  </mergeCells>
  <phoneticPr fontId="31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zoomScaleNormal="75" workbookViewId="0"/>
  </sheetViews>
  <sheetFormatPr defaultColWidth="7.5" defaultRowHeight="12" x14ac:dyDescent="0.15"/>
  <cols>
    <col min="1" max="1" width="0.625" style="167" customWidth="1"/>
    <col min="2" max="2" width="5.375" style="167" customWidth="1"/>
    <col min="3" max="3" width="3.125" style="167" customWidth="1"/>
    <col min="4" max="4" width="5.5" style="167" customWidth="1"/>
    <col min="5" max="5" width="5.375" style="167" customWidth="1"/>
    <col min="6" max="6" width="5.25" style="167" customWidth="1"/>
    <col min="7" max="7" width="5.875" style="167" customWidth="1"/>
    <col min="8" max="8" width="7.625" style="167" customWidth="1"/>
    <col min="9" max="10" width="5.5" style="167" customWidth="1"/>
    <col min="11" max="11" width="5.375" style="167" customWidth="1"/>
    <col min="12" max="12" width="7.6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9.5" style="167" customWidth="1"/>
    <col min="25" max="16384" width="7.5" style="167"/>
  </cols>
  <sheetData>
    <row r="3" spans="2:26" x14ac:dyDescent="0.15">
      <c r="B3" s="167" t="s">
        <v>162</v>
      </c>
    </row>
    <row r="4" spans="2:26" x14ac:dyDescent="0.15">
      <c r="X4" s="168" t="s">
        <v>84</v>
      </c>
    </row>
    <row r="5" spans="2:26" ht="6" customHeight="1" x14ac:dyDescent="0.15">
      <c r="B5" s="179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26" ht="11.25" customHeight="1" x14ac:dyDescent="0.15">
      <c r="B6" s="184"/>
      <c r="C6" s="194" t="s">
        <v>85</v>
      </c>
      <c r="D6" s="248"/>
      <c r="E6" s="169" t="s">
        <v>163</v>
      </c>
      <c r="F6" s="268"/>
      <c r="G6" s="268"/>
      <c r="H6" s="268"/>
      <c r="I6" s="169" t="s">
        <v>164</v>
      </c>
      <c r="J6" s="268"/>
      <c r="K6" s="268"/>
      <c r="L6" s="268"/>
      <c r="M6" s="169" t="s">
        <v>165</v>
      </c>
      <c r="N6" s="268"/>
      <c r="O6" s="268"/>
      <c r="P6" s="268"/>
      <c r="Q6" s="169" t="s">
        <v>166</v>
      </c>
      <c r="R6" s="268"/>
      <c r="S6" s="268"/>
      <c r="T6" s="268"/>
      <c r="U6" s="169" t="s">
        <v>167</v>
      </c>
      <c r="V6" s="268"/>
      <c r="W6" s="268"/>
      <c r="X6" s="183"/>
    </row>
    <row r="7" spans="2:26" x14ac:dyDescent="0.15">
      <c r="B7" s="184"/>
      <c r="C7" s="178"/>
      <c r="D7" s="190"/>
      <c r="E7" s="178"/>
      <c r="F7" s="179"/>
      <c r="G7" s="179"/>
      <c r="H7" s="179"/>
      <c r="I7" s="178" t="s">
        <v>168</v>
      </c>
      <c r="J7" s="179"/>
      <c r="K7" s="179"/>
      <c r="L7" s="179"/>
      <c r="M7" s="178"/>
      <c r="N7" s="179"/>
      <c r="O7" s="179"/>
      <c r="P7" s="179"/>
      <c r="Q7" s="178" t="s">
        <v>169</v>
      </c>
      <c r="R7" s="179"/>
      <c r="S7" s="179"/>
      <c r="T7" s="179"/>
      <c r="U7" s="178" t="s">
        <v>170</v>
      </c>
      <c r="V7" s="179"/>
      <c r="W7" s="179"/>
      <c r="X7" s="190"/>
    </row>
    <row r="8" spans="2:26" x14ac:dyDescent="0.15">
      <c r="B8" s="184" t="s">
        <v>91</v>
      </c>
      <c r="C8" s="166"/>
      <c r="E8" s="175" t="s">
        <v>92</v>
      </c>
      <c r="F8" s="176" t="s">
        <v>93</v>
      </c>
      <c r="G8" s="177" t="s">
        <v>94</v>
      </c>
      <c r="H8" s="176" t="s">
        <v>95</v>
      </c>
      <c r="I8" s="175" t="s">
        <v>92</v>
      </c>
      <c r="J8" s="176" t="s">
        <v>93</v>
      </c>
      <c r="K8" s="177" t="s">
        <v>94</v>
      </c>
      <c r="L8" s="176" t="s">
        <v>95</v>
      </c>
      <c r="M8" s="175" t="s">
        <v>92</v>
      </c>
      <c r="N8" s="176" t="s">
        <v>93</v>
      </c>
      <c r="O8" s="177" t="s">
        <v>94</v>
      </c>
      <c r="P8" s="176" t="s">
        <v>95</v>
      </c>
      <c r="Q8" s="175" t="s">
        <v>92</v>
      </c>
      <c r="R8" s="176" t="s">
        <v>93</v>
      </c>
      <c r="S8" s="177" t="s">
        <v>94</v>
      </c>
      <c r="T8" s="176" t="s">
        <v>95</v>
      </c>
      <c r="U8" s="175" t="s">
        <v>92</v>
      </c>
      <c r="V8" s="176" t="s">
        <v>93</v>
      </c>
      <c r="W8" s="177" t="s">
        <v>94</v>
      </c>
      <c r="X8" s="176" t="s">
        <v>95</v>
      </c>
    </row>
    <row r="9" spans="2:26" x14ac:dyDescent="0.15">
      <c r="B9" s="178"/>
      <c r="C9" s="179"/>
      <c r="D9" s="179"/>
      <c r="E9" s="180"/>
      <c r="F9" s="181"/>
      <c r="G9" s="182" t="s">
        <v>96</v>
      </c>
      <c r="H9" s="181"/>
      <c r="I9" s="180"/>
      <c r="J9" s="181"/>
      <c r="K9" s="182" t="s">
        <v>96</v>
      </c>
      <c r="L9" s="181"/>
      <c r="M9" s="180"/>
      <c r="N9" s="181"/>
      <c r="O9" s="182" t="s">
        <v>96</v>
      </c>
      <c r="P9" s="181"/>
      <c r="Q9" s="180"/>
      <c r="R9" s="181"/>
      <c r="S9" s="182" t="s">
        <v>96</v>
      </c>
      <c r="T9" s="181"/>
      <c r="U9" s="180"/>
      <c r="V9" s="181"/>
      <c r="W9" s="182" t="s">
        <v>96</v>
      </c>
      <c r="X9" s="181"/>
    </row>
    <row r="10" spans="2:26" ht="12.75" customHeight="1" x14ac:dyDescent="0.15">
      <c r="B10" s="184" t="s">
        <v>60</v>
      </c>
      <c r="C10" s="166">
        <v>20</v>
      </c>
      <c r="D10" s="167" t="s">
        <v>61</v>
      </c>
      <c r="E10" s="175" t="s">
        <v>141</v>
      </c>
      <c r="F10" s="269" t="s">
        <v>141</v>
      </c>
      <c r="G10" s="177" t="s">
        <v>141</v>
      </c>
      <c r="H10" s="269" t="s">
        <v>141</v>
      </c>
      <c r="I10" s="175" t="s">
        <v>141</v>
      </c>
      <c r="J10" s="269" t="s">
        <v>141</v>
      </c>
      <c r="K10" s="177" t="s">
        <v>141</v>
      </c>
      <c r="L10" s="269" t="s">
        <v>141</v>
      </c>
      <c r="M10" s="175" t="s">
        <v>141</v>
      </c>
      <c r="N10" s="269" t="s">
        <v>141</v>
      </c>
      <c r="O10" s="177" t="s">
        <v>141</v>
      </c>
      <c r="P10" s="269" t="s">
        <v>141</v>
      </c>
      <c r="Q10" s="175" t="s">
        <v>141</v>
      </c>
      <c r="R10" s="269" t="s">
        <v>141</v>
      </c>
      <c r="S10" s="177" t="s">
        <v>141</v>
      </c>
      <c r="T10" s="269" t="s">
        <v>141</v>
      </c>
      <c r="U10" s="175" t="s">
        <v>141</v>
      </c>
      <c r="V10" s="269" t="s">
        <v>141</v>
      </c>
      <c r="W10" s="177" t="s">
        <v>141</v>
      </c>
      <c r="X10" s="269" t="s">
        <v>141</v>
      </c>
      <c r="Z10" s="166"/>
    </row>
    <row r="11" spans="2:26" ht="12.75" customHeight="1" x14ac:dyDescent="0.15">
      <c r="B11" s="184"/>
      <c r="C11" s="166">
        <v>21</v>
      </c>
      <c r="D11" s="166"/>
      <c r="E11" s="175" t="s">
        <v>141</v>
      </c>
      <c r="F11" s="269" t="s">
        <v>141</v>
      </c>
      <c r="G11" s="177" t="s">
        <v>141</v>
      </c>
      <c r="H11" s="269" t="s">
        <v>141</v>
      </c>
      <c r="I11" s="175" t="s">
        <v>141</v>
      </c>
      <c r="J11" s="269" t="s">
        <v>141</v>
      </c>
      <c r="K11" s="177" t="s">
        <v>141</v>
      </c>
      <c r="L11" s="269" t="s">
        <v>141</v>
      </c>
      <c r="M11" s="175" t="s">
        <v>141</v>
      </c>
      <c r="N11" s="269" t="s">
        <v>141</v>
      </c>
      <c r="O11" s="177" t="s">
        <v>141</v>
      </c>
      <c r="P11" s="269" t="s">
        <v>141</v>
      </c>
      <c r="Q11" s="175" t="s">
        <v>141</v>
      </c>
      <c r="R11" s="269" t="s">
        <v>141</v>
      </c>
      <c r="S11" s="177" t="s">
        <v>141</v>
      </c>
      <c r="T11" s="269" t="s">
        <v>141</v>
      </c>
      <c r="U11" s="175" t="s">
        <v>141</v>
      </c>
      <c r="V11" s="269" t="s">
        <v>141</v>
      </c>
      <c r="W11" s="177" t="s">
        <v>141</v>
      </c>
      <c r="X11" s="269" t="s">
        <v>141</v>
      </c>
      <c r="Z11" s="166"/>
    </row>
    <row r="12" spans="2:26" ht="12.75" customHeight="1" x14ac:dyDescent="0.15">
      <c r="B12" s="178"/>
      <c r="C12" s="179">
        <v>22</v>
      </c>
      <c r="D12" s="190"/>
      <c r="E12" s="182" t="s">
        <v>141</v>
      </c>
      <c r="F12" s="181" t="s">
        <v>141</v>
      </c>
      <c r="G12" s="270">
        <v>0</v>
      </c>
      <c r="H12" s="181" t="s">
        <v>141</v>
      </c>
      <c r="I12" s="180" t="s">
        <v>141</v>
      </c>
      <c r="J12" s="181" t="s">
        <v>141</v>
      </c>
      <c r="K12" s="270">
        <v>0</v>
      </c>
      <c r="L12" s="181" t="s">
        <v>141</v>
      </c>
      <c r="M12" s="180" t="s">
        <v>141</v>
      </c>
      <c r="N12" s="181" t="s">
        <v>141</v>
      </c>
      <c r="O12" s="270">
        <v>0</v>
      </c>
      <c r="P12" s="181" t="s">
        <v>141</v>
      </c>
      <c r="Q12" s="180" t="s">
        <v>141</v>
      </c>
      <c r="R12" s="181" t="s">
        <v>141</v>
      </c>
      <c r="S12" s="270">
        <v>0</v>
      </c>
      <c r="T12" s="181" t="s">
        <v>141</v>
      </c>
      <c r="U12" s="180" t="s">
        <v>141</v>
      </c>
      <c r="V12" s="181" t="s">
        <v>141</v>
      </c>
      <c r="W12" s="270">
        <v>0</v>
      </c>
      <c r="X12" s="181" t="s">
        <v>141</v>
      </c>
      <c r="Z12" s="166"/>
    </row>
    <row r="13" spans="2:26" ht="12.75" customHeight="1" x14ac:dyDescent="0.15">
      <c r="B13" s="184" t="s">
        <v>236</v>
      </c>
      <c r="C13" s="166">
        <v>9</v>
      </c>
      <c r="D13" s="166" t="s">
        <v>244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2">
        <v>0</v>
      </c>
      <c r="Z13" s="166"/>
    </row>
    <row r="14" spans="2:26" ht="12.75" customHeight="1" x14ac:dyDescent="0.15">
      <c r="B14" s="184"/>
      <c r="C14" s="166">
        <v>10</v>
      </c>
      <c r="D14" s="187"/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0</v>
      </c>
      <c r="X14" s="272">
        <v>0</v>
      </c>
      <c r="Z14" s="166"/>
    </row>
    <row r="15" spans="2:26" ht="12.75" customHeight="1" x14ac:dyDescent="0.15">
      <c r="B15" s="184"/>
      <c r="C15" s="166">
        <v>11</v>
      </c>
      <c r="D15" s="187"/>
      <c r="E15" s="272">
        <v>0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2">
        <v>0</v>
      </c>
      <c r="Z15" s="166"/>
    </row>
    <row r="16" spans="2:26" ht="12.75" customHeight="1" x14ac:dyDescent="0.15">
      <c r="B16" s="184"/>
      <c r="C16" s="166">
        <v>12</v>
      </c>
      <c r="D16" s="187"/>
      <c r="E16" s="273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0</v>
      </c>
      <c r="W16" s="272">
        <v>0</v>
      </c>
      <c r="X16" s="273">
        <v>0</v>
      </c>
      <c r="Z16" s="166"/>
    </row>
    <row r="17" spans="2:26" ht="12.75" customHeight="1" x14ac:dyDescent="0.15">
      <c r="B17" s="184" t="s">
        <v>240</v>
      </c>
      <c r="C17" s="166">
        <v>1</v>
      </c>
      <c r="D17" s="187" t="s">
        <v>244</v>
      </c>
      <c r="E17" s="272">
        <v>0</v>
      </c>
      <c r="F17" s="272">
        <v>0</v>
      </c>
      <c r="G17" s="272">
        <v>0</v>
      </c>
      <c r="H17" s="272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3">
        <v>0</v>
      </c>
      <c r="Z17" s="166"/>
    </row>
    <row r="18" spans="2:26" ht="12.75" customHeight="1" x14ac:dyDescent="0.15">
      <c r="B18" s="184"/>
      <c r="C18" s="166">
        <v>2</v>
      </c>
      <c r="D18" s="187"/>
      <c r="E18" s="272">
        <v>0</v>
      </c>
      <c r="F18" s="272">
        <v>0</v>
      </c>
      <c r="G18" s="272">
        <v>0</v>
      </c>
      <c r="H18" s="272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3">
        <v>0</v>
      </c>
      <c r="Z18" s="166"/>
    </row>
    <row r="19" spans="2:26" ht="12.75" customHeight="1" x14ac:dyDescent="0.15">
      <c r="B19" s="184"/>
      <c r="C19" s="166">
        <v>3</v>
      </c>
      <c r="D19" s="187"/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3">
        <v>0</v>
      </c>
      <c r="Z19" s="166"/>
    </row>
    <row r="20" spans="2:26" ht="12.75" customHeight="1" x14ac:dyDescent="0.15">
      <c r="B20" s="184"/>
      <c r="C20" s="166">
        <v>4</v>
      </c>
      <c r="D20" s="187"/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2">
        <v>0</v>
      </c>
      <c r="Z20" s="166"/>
    </row>
    <row r="21" spans="2:26" ht="12.75" customHeight="1" x14ac:dyDescent="0.15">
      <c r="B21" s="178"/>
      <c r="C21" s="179">
        <v>5</v>
      </c>
      <c r="D21" s="190"/>
      <c r="E21" s="274">
        <v>0</v>
      </c>
      <c r="F21" s="274">
        <v>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307">
        <v>0</v>
      </c>
      <c r="Z21" s="166"/>
    </row>
    <row r="22" spans="2:26" ht="12.75" customHeight="1" x14ac:dyDescent="0.15">
      <c r="B22" s="275" t="s">
        <v>171</v>
      </c>
      <c r="C22" s="276"/>
      <c r="D22" s="277"/>
      <c r="E22" s="175"/>
      <c r="F22" s="269"/>
      <c r="G22" s="177"/>
      <c r="H22" s="269"/>
      <c r="I22" s="175"/>
      <c r="J22" s="269"/>
      <c r="K22" s="177"/>
      <c r="L22" s="269"/>
      <c r="M22" s="175"/>
      <c r="N22" s="269"/>
      <c r="O22" s="177"/>
      <c r="P22" s="269"/>
      <c r="Q22" s="175"/>
      <c r="R22" s="269"/>
      <c r="S22" s="177"/>
      <c r="T22" s="269"/>
      <c r="U22" s="175"/>
      <c r="V22" s="269"/>
      <c r="W22" s="177"/>
      <c r="X22" s="269"/>
      <c r="Z22" s="166"/>
    </row>
    <row r="23" spans="2:26" ht="12.75" customHeight="1" x14ac:dyDescent="0.15">
      <c r="B23" s="278">
        <v>40665</v>
      </c>
      <c r="C23" s="279"/>
      <c r="D23" s="280">
        <v>40676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Z23" s="166"/>
    </row>
    <row r="24" spans="2:26" ht="12.75" customHeight="1" x14ac:dyDescent="0.15">
      <c r="B24" s="278">
        <v>40679</v>
      </c>
      <c r="C24" s="279"/>
      <c r="D24" s="281">
        <v>40694</v>
      </c>
      <c r="E24" s="272">
        <v>0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2">
        <v>0</v>
      </c>
      <c r="W24" s="272">
        <v>0</v>
      </c>
      <c r="X24" s="272">
        <v>0</v>
      </c>
      <c r="Z24" s="166"/>
    </row>
    <row r="25" spans="2:26" ht="12.75" customHeight="1" x14ac:dyDescent="0.15">
      <c r="B25" s="282"/>
      <c r="C25" s="283"/>
      <c r="D25" s="283"/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Z25" s="166"/>
    </row>
    <row r="26" spans="2:26" ht="12.75" customHeight="1" x14ac:dyDescent="0.15">
      <c r="B26" s="184"/>
      <c r="C26" s="194" t="s">
        <v>85</v>
      </c>
      <c r="D26" s="248"/>
      <c r="E26" s="169" t="s">
        <v>172</v>
      </c>
      <c r="F26" s="268"/>
      <c r="G26" s="268"/>
      <c r="H26" s="268"/>
      <c r="I26" s="169" t="s">
        <v>173</v>
      </c>
      <c r="J26" s="268"/>
      <c r="K26" s="268"/>
      <c r="L26" s="268"/>
      <c r="M26" s="169" t="s">
        <v>174</v>
      </c>
      <c r="N26" s="268"/>
      <c r="O26" s="268"/>
      <c r="P26" s="268"/>
      <c r="Q26" s="169" t="s">
        <v>175</v>
      </c>
      <c r="R26" s="268"/>
      <c r="S26" s="268"/>
      <c r="T26" s="268"/>
      <c r="U26" s="169" t="s">
        <v>176</v>
      </c>
      <c r="V26" s="268"/>
      <c r="W26" s="268"/>
      <c r="X26" s="183"/>
      <c r="Z26" s="166"/>
    </row>
    <row r="27" spans="2:26" ht="12.75" customHeight="1" x14ac:dyDescent="0.15">
      <c r="B27" s="184"/>
      <c r="C27" s="178"/>
      <c r="D27" s="190"/>
      <c r="E27" s="178"/>
      <c r="F27" s="179"/>
      <c r="G27" s="179"/>
      <c r="H27" s="179"/>
      <c r="I27" s="178"/>
      <c r="J27" s="179"/>
      <c r="K27" s="179"/>
      <c r="L27" s="179"/>
      <c r="M27" s="178"/>
      <c r="N27" s="179"/>
      <c r="O27" s="179"/>
      <c r="P27" s="179"/>
      <c r="Q27" s="178"/>
      <c r="R27" s="179"/>
      <c r="S27" s="179"/>
      <c r="T27" s="179"/>
      <c r="U27" s="178"/>
      <c r="V27" s="179"/>
      <c r="W27" s="179"/>
      <c r="X27" s="190"/>
      <c r="Z27" s="166"/>
    </row>
    <row r="28" spans="2:26" ht="12.75" customHeight="1" x14ac:dyDescent="0.15">
      <c r="B28" s="184" t="s">
        <v>91</v>
      </c>
      <c r="C28" s="166"/>
      <c r="E28" s="175" t="s">
        <v>92</v>
      </c>
      <c r="F28" s="176" t="s">
        <v>93</v>
      </c>
      <c r="G28" s="177" t="s">
        <v>94</v>
      </c>
      <c r="H28" s="176" t="s">
        <v>95</v>
      </c>
      <c r="I28" s="175" t="s">
        <v>92</v>
      </c>
      <c r="J28" s="176" t="s">
        <v>93</v>
      </c>
      <c r="K28" s="177" t="s">
        <v>94</v>
      </c>
      <c r="L28" s="176" t="s">
        <v>95</v>
      </c>
      <c r="M28" s="175" t="s">
        <v>92</v>
      </c>
      <c r="N28" s="176" t="s">
        <v>93</v>
      </c>
      <c r="O28" s="177" t="s">
        <v>94</v>
      </c>
      <c r="P28" s="176" t="s">
        <v>95</v>
      </c>
      <c r="Q28" s="175" t="s">
        <v>92</v>
      </c>
      <c r="R28" s="176" t="s">
        <v>93</v>
      </c>
      <c r="S28" s="177" t="s">
        <v>94</v>
      </c>
      <c r="T28" s="176" t="s">
        <v>95</v>
      </c>
      <c r="U28" s="175" t="s">
        <v>92</v>
      </c>
      <c r="V28" s="176" t="s">
        <v>93</v>
      </c>
      <c r="W28" s="177" t="s">
        <v>94</v>
      </c>
      <c r="X28" s="176" t="s">
        <v>95</v>
      </c>
      <c r="Z28" s="166"/>
    </row>
    <row r="29" spans="2:26" ht="12.75" customHeight="1" x14ac:dyDescent="0.15">
      <c r="B29" s="178"/>
      <c r="C29" s="179"/>
      <c r="D29" s="179"/>
      <c r="E29" s="180"/>
      <c r="F29" s="181"/>
      <c r="G29" s="182" t="s">
        <v>96</v>
      </c>
      <c r="H29" s="181"/>
      <c r="I29" s="180"/>
      <c r="J29" s="181"/>
      <c r="K29" s="182" t="s">
        <v>96</v>
      </c>
      <c r="L29" s="181"/>
      <c r="M29" s="180"/>
      <c r="N29" s="181"/>
      <c r="O29" s="182" t="s">
        <v>96</v>
      </c>
      <c r="P29" s="181"/>
      <c r="Q29" s="180"/>
      <c r="R29" s="181"/>
      <c r="S29" s="182" t="s">
        <v>96</v>
      </c>
      <c r="T29" s="181"/>
      <c r="U29" s="180"/>
      <c r="V29" s="181"/>
      <c r="W29" s="182" t="s">
        <v>96</v>
      </c>
      <c r="X29" s="181"/>
      <c r="Z29" s="166"/>
    </row>
    <row r="30" spans="2:26" ht="12.75" customHeight="1" x14ac:dyDescent="0.15">
      <c r="B30" s="184" t="s">
        <v>60</v>
      </c>
      <c r="C30" s="166">
        <v>20</v>
      </c>
      <c r="D30" s="167" t="s">
        <v>61</v>
      </c>
      <c r="E30" s="175" t="s">
        <v>141</v>
      </c>
      <c r="F30" s="269" t="s">
        <v>141</v>
      </c>
      <c r="G30" s="177" t="s">
        <v>141</v>
      </c>
      <c r="H30" s="269" t="s">
        <v>141</v>
      </c>
      <c r="I30" s="175" t="s">
        <v>141</v>
      </c>
      <c r="J30" s="269" t="s">
        <v>141</v>
      </c>
      <c r="K30" s="177" t="s">
        <v>141</v>
      </c>
      <c r="L30" s="269" t="s">
        <v>141</v>
      </c>
      <c r="M30" s="184">
        <v>840</v>
      </c>
      <c r="N30" s="185">
        <v>1455</v>
      </c>
      <c r="O30" s="166">
        <v>1024</v>
      </c>
      <c r="P30" s="185">
        <v>248815</v>
      </c>
      <c r="Q30" s="184">
        <v>662</v>
      </c>
      <c r="R30" s="185">
        <v>998</v>
      </c>
      <c r="S30" s="166">
        <v>785</v>
      </c>
      <c r="T30" s="185">
        <v>2642904</v>
      </c>
      <c r="U30" s="184">
        <v>662</v>
      </c>
      <c r="V30" s="185">
        <v>945</v>
      </c>
      <c r="W30" s="166">
        <v>755</v>
      </c>
      <c r="X30" s="185">
        <v>1282993</v>
      </c>
      <c r="Z30" s="166"/>
    </row>
    <row r="31" spans="2:26" ht="12.75" customHeight="1" x14ac:dyDescent="0.15">
      <c r="B31" s="184"/>
      <c r="C31" s="166">
        <v>21</v>
      </c>
      <c r="D31" s="166"/>
      <c r="E31" s="272">
        <v>0</v>
      </c>
      <c r="F31" s="272">
        <v>0</v>
      </c>
      <c r="G31" s="272">
        <v>0</v>
      </c>
      <c r="H31" s="272">
        <v>0</v>
      </c>
      <c r="I31" s="272">
        <v>0</v>
      </c>
      <c r="J31" s="272">
        <v>0</v>
      </c>
      <c r="K31" s="272">
        <v>0</v>
      </c>
      <c r="L31" s="272">
        <v>0</v>
      </c>
      <c r="M31" s="184">
        <v>683</v>
      </c>
      <c r="N31" s="185">
        <v>1136</v>
      </c>
      <c r="O31" s="166">
        <v>886</v>
      </c>
      <c r="P31" s="185">
        <v>452033</v>
      </c>
      <c r="Q31" s="184">
        <v>578</v>
      </c>
      <c r="R31" s="185">
        <v>982</v>
      </c>
      <c r="S31" s="166">
        <v>702</v>
      </c>
      <c r="T31" s="185">
        <v>2248811</v>
      </c>
      <c r="U31" s="184">
        <v>588</v>
      </c>
      <c r="V31" s="185">
        <v>945</v>
      </c>
      <c r="W31" s="166">
        <v>699</v>
      </c>
      <c r="X31" s="185">
        <v>1120018</v>
      </c>
      <c r="Z31" s="166"/>
    </row>
    <row r="32" spans="2:26" ht="12.75" customHeight="1" x14ac:dyDescent="0.15">
      <c r="B32" s="178"/>
      <c r="C32" s="179">
        <v>22</v>
      </c>
      <c r="D32" s="190"/>
      <c r="E32" s="274">
        <v>0</v>
      </c>
      <c r="F32" s="274">
        <v>0</v>
      </c>
      <c r="G32" s="274">
        <v>0</v>
      </c>
      <c r="H32" s="274">
        <v>0</v>
      </c>
      <c r="I32" s="274">
        <v>0</v>
      </c>
      <c r="J32" s="274">
        <v>0</v>
      </c>
      <c r="K32" s="274">
        <v>0</v>
      </c>
      <c r="L32" s="274">
        <v>0</v>
      </c>
      <c r="M32" s="191">
        <v>650</v>
      </c>
      <c r="N32" s="191">
        <v>1200</v>
      </c>
      <c r="O32" s="191">
        <v>954</v>
      </c>
      <c r="P32" s="191">
        <v>289944.8</v>
      </c>
      <c r="Q32" s="191">
        <v>550</v>
      </c>
      <c r="R32" s="191">
        <v>950</v>
      </c>
      <c r="S32" s="191">
        <v>698</v>
      </c>
      <c r="T32" s="191">
        <v>2132498.7000000002</v>
      </c>
      <c r="U32" s="191">
        <v>550</v>
      </c>
      <c r="V32" s="191">
        <v>933.4</v>
      </c>
      <c r="W32" s="191">
        <v>702</v>
      </c>
      <c r="X32" s="191">
        <v>1067358.8</v>
      </c>
    </row>
    <row r="33" spans="2:24" ht="12.75" customHeight="1" x14ac:dyDescent="0.15">
      <c r="B33" s="184" t="s">
        <v>236</v>
      </c>
      <c r="C33" s="166">
        <v>9</v>
      </c>
      <c r="D33" s="166" t="s">
        <v>244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271">
        <v>0</v>
      </c>
      <c r="K33" s="271">
        <v>0</v>
      </c>
      <c r="L33" s="271">
        <v>0</v>
      </c>
      <c r="M33" s="184">
        <v>714</v>
      </c>
      <c r="N33" s="185">
        <v>1136</v>
      </c>
      <c r="O33" s="166">
        <v>944</v>
      </c>
      <c r="P33" s="185">
        <v>19004</v>
      </c>
      <c r="Q33" s="184">
        <v>578</v>
      </c>
      <c r="R33" s="185">
        <v>945</v>
      </c>
      <c r="S33" s="166">
        <v>741</v>
      </c>
      <c r="T33" s="185">
        <v>137716</v>
      </c>
      <c r="U33" s="184">
        <v>588</v>
      </c>
      <c r="V33" s="185">
        <v>924</v>
      </c>
      <c r="W33" s="166">
        <v>727</v>
      </c>
      <c r="X33" s="185">
        <v>65609</v>
      </c>
    </row>
    <row r="34" spans="2:24" ht="12.75" customHeight="1" x14ac:dyDescent="0.15">
      <c r="B34" s="184"/>
      <c r="C34" s="166">
        <v>10</v>
      </c>
      <c r="D34" s="187"/>
      <c r="E34" s="273">
        <v>0</v>
      </c>
      <c r="F34" s="272">
        <v>0</v>
      </c>
      <c r="G34" s="272">
        <v>0</v>
      </c>
      <c r="H34" s="272">
        <v>0</v>
      </c>
      <c r="I34" s="272">
        <v>0</v>
      </c>
      <c r="J34" s="272">
        <v>0</v>
      </c>
      <c r="K34" s="272">
        <v>0</v>
      </c>
      <c r="L34" s="272">
        <v>0</v>
      </c>
      <c r="M34" s="185">
        <v>787.5</v>
      </c>
      <c r="N34" s="185">
        <v>1155</v>
      </c>
      <c r="O34" s="185">
        <v>925.55000104560997</v>
      </c>
      <c r="P34" s="185">
        <v>19423.3</v>
      </c>
      <c r="Q34" s="185">
        <v>609</v>
      </c>
      <c r="R34" s="185">
        <v>997.5</v>
      </c>
      <c r="S34" s="185">
        <v>773.09245706191336</v>
      </c>
      <c r="T34" s="185">
        <v>144822.9</v>
      </c>
      <c r="U34" s="185">
        <v>661.5</v>
      </c>
      <c r="V34" s="185">
        <v>924</v>
      </c>
      <c r="W34" s="185">
        <v>756.57453530868077</v>
      </c>
      <c r="X34" s="185">
        <v>77025.5</v>
      </c>
    </row>
    <row r="35" spans="2:24" ht="12.75" customHeight="1" x14ac:dyDescent="0.15">
      <c r="B35" s="184"/>
      <c r="C35" s="166">
        <v>11</v>
      </c>
      <c r="D35" s="187"/>
      <c r="E35" s="272">
        <v>0</v>
      </c>
      <c r="F35" s="272">
        <v>0</v>
      </c>
      <c r="G35" s="272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185">
        <v>840</v>
      </c>
      <c r="N35" s="185">
        <v>1260</v>
      </c>
      <c r="O35" s="185">
        <v>1015.4189514159399</v>
      </c>
      <c r="P35" s="185">
        <v>31438.400000000001</v>
      </c>
      <c r="Q35" s="185">
        <v>630</v>
      </c>
      <c r="R35" s="185">
        <v>992.25</v>
      </c>
      <c r="S35" s="185">
        <v>781.15268616387198</v>
      </c>
      <c r="T35" s="185">
        <v>191578</v>
      </c>
      <c r="U35" s="185">
        <v>661.5</v>
      </c>
      <c r="V35" s="185">
        <v>924</v>
      </c>
      <c r="W35" s="185">
        <v>752.69265135215846</v>
      </c>
      <c r="X35" s="187">
        <v>140454.9</v>
      </c>
    </row>
    <row r="36" spans="2:24" ht="12.75" customHeight="1" x14ac:dyDescent="0.15">
      <c r="B36" s="184"/>
      <c r="C36" s="166">
        <v>12</v>
      </c>
      <c r="D36" s="187"/>
      <c r="E36" s="272">
        <v>0</v>
      </c>
      <c r="F36" s="272">
        <v>0</v>
      </c>
      <c r="G36" s="272">
        <v>0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185">
        <v>840</v>
      </c>
      <c r="N36" s="185">
        <v>1207.5</v>
      </c>
      <c r="O36" s="185">
        <v>1006.1460966253192</v>
      </c>
      <c r="P36" s="185">
        <v>22038</v>
      </c>
      <c r="Q36" s="185">
        <v>661.5</v>
      </c>
      <c r="R36" s="185">
        <v>945</v>
      </c>
      <c r="S36" s="185">
        <v>773.88456649680211</v>
      </c>
      <c r="T36" s="185">
        <v>174325</v>
      </c>
      <c r="U36" s="185">
        <v>661.5</v>
      </c>
      <c r="V36" s="185">
        <v>980.07</v>
      </c>
      <c r="W36" s="185">
        <v>763.550531355722</v>
      </c>
      <c r="X36" s="187">
        <v>91649</v>
      </c>
    </row>
    <row r="37" spans="2:24" ht="12.75" customHeight="1" x14ac:dyDescent="0.15">
      <c r="B37" s="184" t="s">
        <v>240</v>
      </c>
      <c r="C37" s="166">
        <v>1</v>
      </c>
      <c r="D37" s="187" t="s">
        <v>244</v>
      </c>
      <c r="E37" s="272">
        <v>0</v>
      </c>
      <c r="F37" s="272">
        <v>0</v>
      </c>
      <c r="G37" s="272">
        <v>0</v>
      </c>
      <c r="H37" s="272">
        <v>0</v>
      </c>
      <c r="I37" s="272">
        <v>0</v>
      </c>
      <c r="J37" s="272">
        <v>0</v>
      </c>
      <c r="K37" s="272">
        <v>0</v>
      </c>
      <c r="L37" s="272">
        <v>0</v>
      </c>
      <c r="M37" s="185">
        <v>840</v>
      </c>
      <c r="N37" s="185">
        <v>1207.5</v>
      </c>
      <c r="O37" s="185">
        <v>1024.5581527936145</v>
      </c>
      <c r="P37" s="185">
        <v>18700.3</v>
      </c>
      <c r="Q37" s="185">
        <v>661.5</v>
      </c>
      <c r="R37" s="185">
        <v>992.25</v>
      </c>
      <c r="S37" s="185">
        <v>782.72661981045997</v>
      </c>
      <c r="T37" s="185">
        <v>151643.9</v>
      </c>
      <c r="U37" s="185">
        <v>682.5</v>
      </c>
      <c r="V37" s="185">
        <v>910.35</v>
      </c>
      <c r="W37" s="185">
        <v>780.31370701837045</v>
      </c>
      <c r="X37" s="187">
        <v>90974.700000000012</v>
      </c>
    </row>
    <row r="38" spans="2:24" ht="12.75" customHeight="1" x14ac:dyDescent="0.15">
      <c r="B38" s="184"/>
      <c r="C38" s="166">
        <v>2</v>
      </c>
      <c r="D38" s="187"/>
      <c r="E38" s="272">
        <v>0</v>
      </c>
      <c r="F38" s="272">
        <v>0</v>
      </c>
      <c r="G38" s="272">
        <v>0</v>
      </c>
      <c r="H38" s="272">
        <v>0</v>
      </c>
      <c r="I38" s="272">
        <v>0</v>
      </c>
      <c r="J38" s="272">
        <v>0</v>
      </c>
      <c r="K38" s="272">
        <v>0</v>
      </c>
      <c r="L38" s="272">
        <v>0</v>
      </c>
      <c r="M38" s="185">
        <v>892.5</v>
      </c>
      <c r="N38" s="185">
        <v>1207.5</v>
      </c>
      <c r="O38" s="185">
        <v>1051.6943430656936</v>
      </c>
      <c r="P38" s="185">
        <v>16637.599999999999</v>
      </c>
      <c r="Q38" s="185">
        <v>724.5</v>
      </c>
      <c r="R38" s="185">
        <v>997.5</v>
      </c>
      <c r="S38" s="185">
        <v>818.16365464597118</v>
      </c>
      <c r="T38" s="185">
        <v>104851.4</v>
      </c>
      <c r="U38" s="185">
        <v>735</v>
      </c>
      <c r="V38" s="185">
        <v>997.5</v>
      </c>
      <c r="W38" s="185">
        <v>815.95420479646555</v>
      </c>
      <c r="X38" s="187">
        <v>62226</v>
      </c>
    </row>
    <row r="39" spans="2:24" ht="12.75" customHeight="1" x14ac:dyDescent="0.15">
      <c r="B39" s="184"/>
      <c r="C39" s="166">
        <v>3</v>
      </c>
      <c r="D39" s="187"/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185">
        <v>892.5</v>
      </c>
      <c r="N39" s="185">
        <v>1260</v>
      </c>
      <c r="O39" s="185">
        <v>1041.4317012534095</v>
      </c>
      <c r="P39" s="185">
        <v>18051.3</v>
      </c>
      <c r="Q39" s="185">
        <v>714</v>
      </c>
      <c r="R39" s="185">
        <v>1003.0649999999999</v>
      </c>
      <c r="S39" s="185">
        <v>819.81035215382133</v>
      </c>
      <c r="T39" s="185">
        <v>163504.20000000001</v>
      </c>
      <c r="U39" s="185">
        <v>714</v>
      </c>
      <c r="V39" s="185">
        <v>997.5</v>
      </c>
      <c r="W39" s="185">
        <v>809.40956493556007</v>
      </c>
      <c r="X39" s="187">
        <v>71281.399999999994</v>
      </c>
    </row>
    <row r="40" spans="2:24" ht="12.75" customHeight="1" x14ac:dyDescent="0.15">
      <c r="B40" s="184"/>
      <c r="C40" s="166">
        <v>4</v>
      </c>
      <c r="D40" s="187"/>
      <c r="E40" s="272">
        <v>0</v>
      </c>
      <c r="F40" s="272">
        <v>0</v>
      </c>
      <c r="G40" s="272">
        <v>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185">
        <v>840</v>
      </c>
      <c r="N40" s="185">
        <v>1157.94</v>
      </c>
      <c r="O40" s="185">
        <v>1023.0545905370984</v>
      </c>
      <c r="P40" s="185">
        <v>17833.099999999999</v>
      </c>
      <c r="Q40" s="185">
        <v>661.5</v>
      </c>
      <c r="R40" s="185">
        <v>1003.0649999999999</v>
      </c>
      <c r="S40" s="185">
        <v>797.60510741853761</v>
      </c>
      <c r="T40" s="185">
        <v>139206.9</v>
      </c>
      <c r="U40" s="185">
        <v>661.5</v>
      </c>
      <c r="V40" s="185">
        <v>966</v>
      </c>
      <c r="W40" s="185">
        <v>783.76103431580816</v>
      </c>
      <c r="X40" s="187">
        <v>71921.100000000006</v>
      </c>
    </row>
    <row r="41" spans="2:24" ht="12.75" customHeight="1" x14ac:dyDescent="0.15">
      <c r="B41" s="178"/>
      <c r="C41" s="179">
        <v>5</v>
      </c>
      <c r="D41" s="190"/>
      <c r="E41" s="274">
        <v>0</v>
      </c>
      <c r="F41" s="274">
        <v>0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191">
        <v>840</v>
      </c>
      <c r="N41" s="191">
        <v>1225.3500000000001</v>
      </c>
      <c r="O41" s="191">
        <v>1020.9990717891831</v>
      </c>
      <c r="P41" s="191">
        <v>18439.3</v>
      </c>
      <c r="Q41" s="191">
        <v>630</v>
      </c>
      <c r="R41" s="191">
        <v>970.83</v>
      </c>
      <c r="S41" s="191">
        <v>781.25550746197825</v>
      </c>
      <c r="T41" s="191">
        <v>133842</v>
      </c>
      <c r="U41" s="191">
        <v>630</v>
      </c>
      <c r="V41" s="191">
        <v>924</v>
      </c>
      <c r="W41" s="191">
        <v>761.77535916708598</v>
      </c>
      <c r="X41" s="190">
        <v>72899.7</v>
      </c>
    </row>
    <row r="42" spans="2:24" ht="12.75" customHeight="1" x14ac:dyDescent="0.15">
      <c r="B42" s="275" t="s">
        <v>171</v>
      </c>
      <c r="C42" s="276"/>
      <c r="D42" s="277"/>
      <c r="E42" s="175"/>
      <c r="F42" s="269"/>
      <c r="G42" s="177"/>
      <c r="H42" s="269"/>
      <c r="I42" s="175"/>
      <c r="J42" s="269"/>
      <c r="K42" s="177"/>
      <c r="L42" s="269"/>
      <c r="M42" s="184"/>
      <c r="N42" s="185"/>
      <c r="O42" s="166"/>
      <c r="P42" s="185"/>
      <c r="Q42" s="184"/>
      <c r="R42" s="185"/>
      <c r="S42" s="166"/>
      <c r="T42" s="185"/>
      <c r="U42" s="184"/>
      <c r="V42" s="185"/>
      <c r="W42" s="166"/>
      <c r="X42" s="185"/>
    </row>
    <row r="43" spans="2:24" ht="12.75" customHeight="1" x14ac:dyDescent="0.15">
      <c r="B43" s="278">
        <v>40665</v>
      </c>
      <c r="C43" s="279"/>
      <c r="D43" s="280">
        <v>40676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49">
        <v>861</v>
      </c>
      <c r="N43" s="249">
        <v>1225.3500000000001</v>
      </c>
      <c r="O43" s="249">
        <v>1041.5662246900581</v>
      </c>
      <c r="P43" s="185">
        <v>8035.9</v>
      </c>
      <c r="Q43" s="249">
        <v>661.5</v>
      </c>
      <c r="R43" s="249">
        <v>970.83</v>
      </c>
      <c r="S43" s="249">
        <v>784.97611653226522</v>
      </c>
      <c r="T43" s="185">
        <v>72059.199999999997</v>
      </c>
      <c r="U43" s="249">
        <v>682.5</v>
      </c>
      <c r="V43" s="249">
        <v>924</v>
      </c>
      <c r="W43" s="249">
        <v>769.14736974578364</v>
      </c>
      <c r="X43" s="185">
        <v>37610</v>
      </c>
    </row>
    <row r="44" spans="2:24" ht="12.75" customHeight="1" x14ac:dyDescent="0.15">
      <c r="B44" s="278">
        <v>40679</v>
      </c>
      <c r="C44" s="279"/>
      <c r="D44" s="281">
        <v>40694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184">
        <v>840</v>
      </c>
      <c r="N44" s="185">
        <v>1157.94</v>
      </c>
      <c r="O44" s="166">
        <v>1002.542525773196</v>
      </c>
      <c r="P44" s="185">
        <v>10403.4</v>
      </c>
      <c r="Q44" s="184">
        <v>630</v>
      </c>
      <c r="R44" s="185">
        <v>966</v>
      </c>
      <c r="S44" s="166">
        <v>778.23052092449427</v>
      </c>
      <c r="T44" s="185">
        <v>61782.8</v>
      </c>
      <c r="U44" s="184">
        <v>630</v>
      </c>
      <c r="V44" s="185">
        <v>924</v>
      </c>
      <c r="W44" s="166">
        <v>757.29515755430339</v>
      </c>
      <c r="X44" s="185">
        <v>35289.699999999997</v>
      </c>
    </row>
    <row r="45" spans="2:24" ht="12.75" customHeight="1" x14ac:dyDescent="0.15">
      <c r="B45" s="282"/>
      <c r="C45" s="283"/>
      <c r="D45" s="283"/>
      <c r="E45" s="274"/>
      <c r="F45" s="274"/>
      <c r="G45" s="274"/>
      <c r="H45" s="274"/>
      <c r="I45" s="274"/>
      <c r="J45" s="274"/>
      <c r="K45" s="274"/>
      <c r="L45" s="274"/>
      <c r="M45" s="284"/>
      <c r="N45" s="195"/>
      <c r="O45" s="285"/>
      <c r="P45" s="191"/>
      <c r="Q45" s="284"/>
      <c r="R45" s="195"/>
      <c r="S45" s="285"/>
      <c r="T45" s="191"/>
      <c r="U45" s="284"/>
      <c r="V45" s="195"/>
      <c r="W45" s="285"/>
      <c r="X45" s="191"/>
    </row>
    <row r="46" spans="2:24" ht="6" customHeight="1" x14ac:dyDescent="0.15"/>
    <row r="47" spans="2:24" ht="12.75" customHeight="1" x14ac:dyDescent="0.15">
      <c r="B47" s="198" t="s">
        <v>102</v>
      </c>
      <c r="C47" s="167" t="s">
        <v>177</v>
      </c>
      <c r="L47" s="237" t="s">
        <v>178</v>
      </c>
      <c r="M47" s="167" t="s">
        <v>179</v>
      </c>
    </row>
    <row r="48" spans="2:24" ht="12.75" customHeight="1" x14ac:dyDescent="0.15">
      <c r="B48" s="237" t="s">
        <v>2</v>
      </c>
      <c r="C48" s="167" t="s">
        <v>248</v>
      </c>
      <c r="M48" s="167" t="s">
        <v>180</v>
      </c>
    </row>
    <row r="49" spans="2:24" ht="12.75" customHeight="1" x14ac:dyDescent="0.15">
      <c r="B49" s="237" t="s">
        <v>181</v>
      </c>
      <c r="C49" s="167" t="s">
        <v>243</v>
      </c>
      <c r="M49" s="237"/>
    </row>
    <row r="50" spans="2:24" x14ac:dyDescent="0.15">
      <c r="B50" s="237"/>
    </row>
    <row r="52" spans="2:24" x14ac:dyDescent="0.15"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</row>
  </sheetData>
  <phoneticPr fontId="31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2"/>
  <sheetViews>
    <sheetView zoomScale="75" zoomScaleNormal="75" workbookViewId="0"/>
  </sheetViews>
  <sheetFormatPr defaultColWidth="7.5" defaultRowHeight="12" x14ac:dyDescent="0.15"/>
  <cols>
    <col min="1" max="1" width="1" style="167" customWidth="1"/>
    <col min="2" max="2" width="6" style="167" customWidth="1"/>
    <col min="3" max="3" width="2.625" style="167" customWidth="1"/>
    <col min="4" max="6" width="5.5" style="167" customWidth="1"/>
    <col min="7" max="7" width="5.875" style="167" customWidth="1"/>
    <col min="8" max="8" width="7.75" style="167" customWidth="1"/>
    <col min="9" max="11" width="5.875" style="167" customWidth="1"/>
    <col min="12" max="12" width="7.75" style="167" customWidth="1"/>
    <col min="13" max="14" width="5.75" style="167" customWidth="1"/>
    <col min="15" max="15" width="5.875" style="167" customWidth="1"/>
    <col min="16" max="16" width="7.625" style="167" customWidth="1"/>
    <col min="17" max="17" width="5.5" style="167" customWidth="1"/>
    <col min="18" max="18" width="5.75" style="167" customWidth="1"/>
    <col min="19" max="19" width="5.875" style="167" customWidth="1"/>
    <col min="20" max="20" width="7.625" style="167" customWidth="1"/>
    <col min="21" max="23" width="5.875" style="167" customWidth="1"/>
    <col min="24" max="24" width="8" style="167" customWidth="1"/>
    <col min="25" max="16384" width="7.5" style="167"/>
  </cols>
  <sheetData>
    <row r="2" spans="2:26" x14ac:dyDescent="0.15">
      <c r="B2" s="167" t="s">
        <v>182</v>
      </c>
    </row>
    <row r="3" spans="2:26" x14ac:dyDescent="0.15">
      <c r="X3" s="168" t="s">
        <v>84</v>
      </c>
    </row>
    <row r="4" spans="2:26" ht="6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</row>
    <row r="5" spans="2:26" x14ac:dyDescent="0.15">
      <c r="B5" s="184"/>
      <c r="C5" s="194" t="s">
        <v>85</v>
      </c>
      <c r="D5" s="248"/>
      <c r="E5" s="286" t="s">
        <v>183</v>
      </c>
      <c r="F5" s="287"/>
      <c r="G5" s="287"/>
      <c r="H5" s="288"/>
      <c r="I5" s="169" t="s">
        <v>184</v>
      </c>
      <c r="J5" s="268"/>
      <c r="K5" s="268"/>
      <c r="L5" s="183"/>
      <c r="M5" s="169" t="s">
        <v>185</v>
      </c>
      <c r="N5" s="268"/>
      <c r="O5" s="268"/>
      <c r="P5" s="183"/>
      <c r="Q5" s="169" t="s">
        <v>186</v>
      </c>
      <c r="R5" s="268"/>
      <c r="S5" s="268"/>
      <c r="T5" s="183"/>
      <c r="U5" s="169" t="s">
        <v>187</v>
      </c>
      <c r="V5" s="268"/>
      <c r="W5" s="268"/>
      <c r="X5" s="183"/>
    </row>
    <row r="6" spans="2:26" x14ac:dyDescent="0.15">
      <c r="B6" s="184"/>
      <c r="C6" s="178"/>
      <c r="D6" s="190"/>
      <c r="E6" s="289"/>
      <c r="F6" s="290"/>
      <c r="G6" s="290"/>
      <c r="H6" s="291"/>
      <c r="I6" s="178"/>
      <c r="J6" s="179"/>
      <c r="K6" s="179"/>
      <c r="L6" s="190"/>
      <c r="M6" s="178"/>
      <c r="N6" s="179"/>
      <c r="O6" s="179"/>
      <c r="P6" s="190"/>
      <c r="Q6" s="178"/>
      <c r="R6" s="179"/>
      <c r="S6" s="179"/>
      <c r="T6" s="190"/>
      <c r="U6" s="178"/>
      <c r="V6" s="179"/>
      <c r="W6" s="179"/>
      <c r="X6" s="190"/>
    </row>
    <row r="7" spans="2:26" ht="12.75" customHeight="1" x14ac:dyDescent="0.15">
      <c r="B7" s="184" t="s">
        <v>91</v>
      </c>
      <c r="C7" s="166"/>
      <c r="E7" s="175" t="s">
        <v>92</v>
      </c>
      <c r="F7" s="176" t="s">
        <v>93</v>
      </c>
      <c r="G7" s="177" t="s">
        <v>94</v>
      </c>
      <c r="H7" s="176" t="s">
        <v>95</v>
      </c>
      <c r="I7" s="184" t="s">
        <v>92</v>
      </c>
      <c r="J7" s="292" t="s">
        <v>93</v>
      </c>
      <c r="K7" s="166" t="s">
        <v>94</v>
      </c>
      <c r="L7" s="292" t="s">
        <v>95</v>
      </c>
      <c r="M7" s="184" t="s">
        <v>92</v>
      </c>
      <c r="N7" s="292" t="s">
        <v>93</v>
      </c>
      <c r="O7" s="166" t="s">
        <v>94</v>
      </c>
      <c r="P7" s="292" t="s">
        <v>95</v>
      </c>
      <c r="Q7" s="184" t="s">
        <v>92</v>
      </c>
      <c r="R7" s="292" t="s">
        <v>93</v>
      </c>
      <c r="S7" s="166" t="s">
        <v>94</v>
      </c>
      <c r="T7" s="292" t="s">
        <v>95</v>
      </c>
      <c r="U7" s="184" t="s">
        <v>92</v>
      </c>
      <c r="V7" s="292" t="s">
        <v>93</v>
      </c>
      <c r="W7" s="166" t="s">
        <v>94</v>
      </c>
      <c r="X7" s="292" t="s">
        <v>95</v>
      </c>
    </row>
    <row r="8" spans="2:26" ht="12.75" customHeight="1" x14ac:dyDescent="0.15">
      <c r="B8" s="178"/>
      <c r="C8" s="179"/>
      <c r="D8" s="179"/>
      <c r="E8" s="180"/>
      <c r="F8" s="181"/>
      <c r="G8" s="182" t="s">
        <v>96</v>
      </c>
      <c r="H8" s="181"/>
      <c r="I8" s="178"/>
      <c r="J8" s="191"/>
      <c r="K8" s="179" t="s">
        <v>96</v>
      </c>
      <c r="L8" s="191"/>
      <c r="M8" s="178"/>
      <c r="N8" s="191"/>
      <c r="O8" s="179" t="s">
        <v>96</v>
      </c>
      <c r="P8" s="191"/>
      <c r="Q8" s="178"/>
      <c r="R8" s="191"/>
      <c r="S8" s="179" t="s">
        <v>96</v>
      </c>
      <c r="T8" s="191"/>
      <c r="U8" s="178"/>
      <c r="V8" s="191"/>
      <c r="W8" s="179" t="s">
        <v>96</v>
      </c>
      <c r="X8" s="191"/>
      <c r="Z8" s="166"/>
    </row>
    <row r="9" spans="2:26" ht="12.75" customHeight="1" x14ac:dyDescent="0.15">
      <c r="B9" s="184" t="s">
        <v>60</v>
      </c>
      <c r="C9" s="166">
        <v>20</v>
      </c>
      <c r="D9" s="167" t="s">
        <v>61</v>
      </c>
      <c r="E9" s="184">
        <v>788</v>
      </c>
      <c r="F9" s="185">
        <v>1260</v>
      </c>
      <c r="G9" s="166">
        <v>988</v>
      </c>
      <c r="H9" s="185">
        <v>291571</v>
      </c>
      <c r="I9" s="184">
        <v>1176</v>
      </c>
      <c r="J9" s="185">
        <v>2333</v>
      </c>
      <c r="K9" s="166">
        <v>1891</v>
      </c>
      <c r="L9" s="185">
        <v>292558</v>
      </c>
      <c r="M9" s="184">
        <v>1890</v>
      </c>
      <c r="N9" s="185">
        <v>2940</v>
      </c>
      <c r="O9" s="166">
        <v>2515</v>
      </c>
      <c r="P9" s="185">
        <v>720098</v>
      </c>
      <c r="Q9" s="184">
        <v>1785</v>
      </c>
      <c r="R9" s="185">
        <v>2730</v>
      </c>
      <c r="S9" s="166">
        <v>2379</v>
      </c>
      <c r="T9" s="185">
        <v>386524</v>
      </c>
      <c r="U9" s="184">
        <v>2730</v>
      </c>
      <c r="V9" s="185">
        <v>3990</v>
      </c>
      <c r="W9" s="166">
        <v>3427</v>
      </c>
      <c r="X9" s="185">
        <v>455508</v>
      </c>
      <c r="Z9" s="166"/>
    </row>
    <row r="10" spans="2:26" ht="12.75" customHeight="1" x14ac:dyDescent="0.15">
      <c r="B10" s="184"/>
      <c r="C10" s="166">
        <v>21</v>
      </c>
      <c r="D10" s="166"/>
      <c r="E10" s="184">
        <v>683</v>
      </c>
      <c r="F10" s="185">
        <v>1260</v>
      </c>
      <c r="G10" s="166">
        <v>904</v>
      </c>
      <c r="H10" s="185">
        <v>226729</v>
      </c>
      <c r="I10" s="184">
        <v>1050</v>
      </c>
      <c r="J10" s="185">
        <v>1890</v>
      </c>
      <c r="K10" s="166">
        <v>1652</v>
      </c>
      <c r="L10" s="185">
        <v>287950</v>
      </c>
      <c r="M10" s="184">
        <v>1785</v>
      </c>
      <c r="N10" s="185">
        <v>2730</v>
      </c>
      <c r="O10" s="166">
        <v>2177</v>
      </c>
      <c r="P10" s="185">
        <v>680990</v>
      </c>
      <c r="Q10" s="184">
        <v>1680</v>
      </c>
      <c r="R10" s="185">
        <v>2415</v>
      </c>
      <c r="S10" s="166">
        <v>2023</v>
      </c>
      <c r="T10" s="185">
        <v>426034</v>
      </c>
      <c r="U10" s="184">
        <v>2100</v>
      </c>
      <c r="V10" s="185">
        <v>3360</v>
      </c>
      <c r="W10" s="166">
        <v>2743</v>
      </c>
      <c r="X10" s="185">
        <v>540158</v>
      </c>
      <c r="Z10" s="166"/>
    </row>
    <row r="11" spans="2:26" ht="12.75" customHeight="1" x14ac:dyDescent="0.15">
      <c r="B11" s="178"/>
      <c r="C11" s="179">
        <v>22</v>
      </c>
      <c r="D11" s="190"/>
      <c r="E11" s="191">
        <v>650</v>
      </c>
      <c r="F11" s="191">
        <v>1302</v>
      </c>
      <c r="G11" s="190">
        <v>975</v>
      </c>
      <c r="H11" s="191">
        <v>318719.5</v>
      </c>
      <c r="I11" s="191">
        <v>1000</v>
      </c>
      <c r="J11" s="191">
        <v>2030</v>
      </c>
      <c r="K11" s="191">
        <v>1721</v>
      </c>
      <c r="L11" s="191">
        <v>200060.1</v>
      </c>
      <c r="M11" s="191">
        <v>1700</v>
      </c>
      <c r="N11" s="191">
        <v>2500</v>
      </c>
      <c r="O11" s="191">
        <v>2172</v>
      </c>
      <c r="P11" s="191">
        <v>545193.1</v>
      </c>
      <c r="Q11" s="191">
        <v>1500</v>
      </c>
      <c r="R11" s="191">
        <v>2300</v>
      </c>
      <c r="S11" s="191">
        <v>1983</v>
      </c>
      <c r="T11" s="191">
        <v>280909.3</v>
      </c>
      <c r="U11" s="191">
        <v>2500</v>
      </c>
      <c r="V11" s="191">
        <v>3165</v>
      </c>
      <c r="W11" s="191">
        <v>2919</v>
      </c>
      <c r="X11" s="190">
        <v>384859.4</v>
      </c>
      <c r="Z11" s="166"/>
    </row>
    <row r="12" spans="2:26" ht="12.75" customHeight="1" x14ac:dyDescent="0.15">
      <c r="B12" s="184" t="s">
        <v>236</v>
      </c>
      <c r="C12" s="166">
        <v>9</v>
      </c>
      <c r="D12" s="166" t="s">
        <v>244</v>
      </c>
      <c r="E12" s="184">
        <v>683</v>
      </c>
      <c r="F12" s="185">
        <v>1290</v>
      </c>
      <c r="G12" s="166">
        <v>987</v>
      </c>
      <c r="H12" s="185">
        <v>18682</v>
      </c>
      <c r="I12" s="184">
        <v>1260</v>
      </c>
      <c r="J12" s="185">
        <v>1955</v>
      </c>
      <c r="K12" s="166">
        <v>1764</v>
      </c>
      <c r="L12" s="185">
        <v>13240</v>
      </c>
      <c r="M12" s="184">
        <v>2100</v>
      </c>
      <c r="N12" s="185">
        <v>2604</v>
      </c>
      <c r="O12" s="166">
        <v>2325</v>
      </c>
      <c r="P12" s="185">
        <v>37857</v>
      </c>
      <c r="Q12" s="184">
        <v>1680</v>
      </c>
      <c r="R12" s="185">
        <v>2100</v>
      </c>
      <c r="S12" s="166">
        <v>1933</v>
      </c>
      <c r="T12" s="185">
        <v>22355</v>
      </c>
      <c r="U12" s="184">
        <v>2625</v>
      </c>
      <c r="V12" s="185">
        <v>3234</v>
      </c>
      <c r="W12" s="166">
        <v>2867</v>
      </c>
      <c r="X12" s="185">
        <v>26242</v>
      </c>
      <c r="Z12" s="166"/>
    </row>
    <row r="13" spans="2:26" ht="12.75" customHeight="1" x14ac:dyDescent="0.15">
      <c r="B13" s="184"/>
      <c r="C13" s="166">
        <v>10</v>
      </c>
      <c r="D13" s="187"/>
      <c r="E13" s="185">
        <v>682.5</v>
      </c>
      <c r="F13" s="185">
        <v>1312.5</v>
      </c>
      <c r="G13" s="185">
        <v>1005.2172915747682</v>
      </c>
      <c r="H13" s="185">
        <v>14875.8</v>
      </c>
      <c r="I13" s="185">
        <v>1470</v>
      </c>
      <c r="J13" s="185">
        <v>2094.75</v>
      </c>
      <c r="K13" s="185">
        <v>1749.0089050296015</v>
      </c>
      <c r="L13" s="185">
        <v>11564.4</v>
      </c>
      <c r="M13" s="185">
        <v>2100</v>
      </c>
      <c r="N13" s="185">
        <v>2625</v>
      </c>
      <c r="O13" s="185">
        <v>2304.213963084816</v>
      </c>
      <c r="P13" s="185">
        <v>38397.1</v>
      </c>
      <c r="Q13" s="185">
        <v>1732.5</v>
      </c>
      <c r="R13" s="185">
        <v>2205</v>
      </c>
      <c r="S13" s="185">
        <v>1977.7201668302262</v>
      </c>
      <c r="T13" s="185">
        <v>26131</v>
      </c>
      <c r="U13" s="185">
        <v>2730</v>
      </c>
      <c r="V13" s="185">
        <v>3234</v>
      </c>
      <c r="W13" s="185">
        <v>2938.4278034348399</v>
      </c>
      <c r="X13" s="185">
        <v>23977.599999999999</v>
      </c>
      <c r="Z13" s="166"/>
    </row>
    <row r="14" spans="2:26" ht="12.75" customHeight="1" x14ac:dyDescent="0.15">
      <c r="B14" s="184"/>
      <c r="C14" s="166">
        <v>11</v>
      </c>
      <c r="D14" s="187"/>
      <c r="E14" s="185">
        <v>714</v>
      </c>
      <c r="F14" s="185">
        <v>1365</v>
      </c>
      <c r="G14" s="185">
        <v>991.31278979907245</v>
      </c>
      <c r="H14" s="185">
        <v>17749</v>
      </c>
      <c r="I14" s="185">
        <v>1470</v>
      </c>
      <c r="J14" s="185">
        <v>2061.6750000000002</v>
      </c>
      <c r="K14" s="185">
        <v>1713.1158048317047</v>
      </c>
      <c r="L14" s="185">
        <v>12283</v>
      </c>
      <c r="M14" s="185">
        <v>2205</v>
      </c>
      <c r="N14" s="185">
        <v>2572.5</v>
      </c>
      <c r="O14" s="185">
        <v>2354.693190644688</v>
      </c>
      <c r="P14" s="185">
        <v>47019.3</v>
      </c>
      <c r="Q14" s="185">
        <v>1942.5</v>
      </c>
      <c r="R14" s="185">
        <v>2152.5</v>
      </c>
      <c r="S14" s="185">
        <v>2040.9673357664235</v>
      </c>
      <c r="T14" s="185">
        <v>27467.599999999999</v>
      </c>
      <c r="U14" s="185">
        <v>2835</v>
      </c>
      <c r="V14" s="185">
        <v>3255</v>
      </c>
      <c r="W14" s="185">
        <v>3072.8411826961237</v>
      </c>
      <c r="X14" s="187">
        <v>42452.399999999994</v>
      </c>
      <c r="Z14" s="166"/>
    </row>
    <row r="15" spans="2:26" ht="12.75" customHeight="1" x14ac:dyDescent="0.15">
      <c r="B15" s="184"/>
      <c r="C15" s="166">
        <v>12</v>
      </c>
      <c r="D15" s="187"/>
      <c r="E15" s="185">
        <v>682.5</v>
      </c>
      <c r="F15" s="185">
        <v>1367.1000000000001</v>
      </c>
      <c r="G15" s="185">
        <v>1016.920262920263</v>
      </c>
      <c r="H15" s="185">
        <v>18989</v>
      </c>
      <c r="I15" s="185">
        <v>1155</v>
      </c>
      <c r="J15" s="185">
        <v>2061.6750000000002</v>
      </c>
      <c r="K15" s="185">
        <v>1621.3776733254997</v>
      </c>
      <c r="L15" s="185">
        <v>14499</v>
      </c>
      <c r="M15" s="185">
        <v>2100</v>
      </c>
      <c r="N15" s="185">
        <v>2572.5</v>
      </c>
      <c r="O15" s="185">
        <v>2349.820828667413</v>
      </c>
      <c r="P15" s="185">
        <v>44267</v>
      </c>
      <c r="Q15" s="185">
        <v>1942.5</v>
      </c>
      <c r="R15" s="185">
        <v>2152.5</v>
      </c>
      <c r="S15" s="185">
        <v>2018.1771861113205</v>
      </c>
      <c r="T15" s="185">
        <v>20982</v>
      </c>
      <c r="U15" s="185">
        <v>2835</v>
      </c>
      <c r="V15" s="185">
        <v>3234</v>
      </c>
      <c r="W15" s="185">
        <v>3033.3455748175184</v>
      </c>
      <c r="X15" s="187">
        <v>35638</v>
      </c>
      <c r="Z15" s="166"/>
    </row>
    <row r="16" spans="2:26" ht="12.75" customHeight="1" x14ac:dyDescent="0.15">
      <c r="B16" s="184" t="s">
        <v>240</v>
      </c>
      <c r="C16" s="166">
        <v>1</v>
      </c>
      <c r="D16" s="187" t="s">
        <v>244</v>
      </c>
      <c r="E16" s="185">
        <v>682.5</v>
      </c>
      <c r="F16" s="185">
        <v>1215.9000000000001</v>
      </c>
      <c r="G16" s="187">
        <v>974.87357423715594</v>
      </c>
      <c r="H16" s="185">
        <v>23682.699999999997</v>
      </c>
      <c r="I16" s="185">
        <v>1050</v>
      </c>
      <c r="J16" s="185">
        <v>2000.04</v>
      </c>
      <c r="K16" s="185">
        <v>1621.215445719329</v>
      </c>
      <c r="L16" s="185">
        <v>13101.7</v>
      </c>
      <c r="M16" s="185">
        <v>2205</v>
      </c>
      <c r="N16" s="185">
        <v>2625</v>
      </c>
      <c r="O16" s="185">
        <v>2390.3475656143019</v>
      </c>
      <c r="P16" s="185">
        <v>34809.4</v>
      </c>
      <c r="Q16" s="185">
        <v>1942.5</v>
      </c>
      <c r="R16" s="185">
        <v>2310</v>
      </c>
      <c r="S16" s="185">
        <v>2093.0749699157645</v>
      </c>
      <c r="T16" s="185">
        <v>13215.300000000001</v>
      </c>
      <c r="U16" s="185">
        <v>2782.5</v>
      </c>
      <c r="V16" s="185">
        <v>3213</v>
      </c>
      <c r="W16" s="185">
        <v>3020.2277088330379</v>
      </c>
      <c r="X16" s="187">
        <v>24247.4</v>
      </c>
      <c r="Z16" s="166"/>
    </row>
    <row r="17" spans="2:26" ht="12.75" customHeight="1" x14ac:dyDescent="0.15">
      <c r="B17" s="184"/>
      <c r="C17" s="166">
        <v>2</v>
      </c>
      <c r="D17" s="187"/>
      <c r="E17" s="185">
        <v>735</v>
      </c>
      <c r="F17" s="185">
        <v>1257.9000000000001</v>
      </c>
      <c r="G17" s="185">
        <v>986.18931744057375</v>
      </c>
      <c r="H17" s="185">
        <v>14590.3</v>
      </c>
      <c r="I17" s="185">
        <v>1554</v>
      </c>
      <c r="J17" s="185">
        <v>2149.875</v>
      </c>
      <c r="K17" s="185">
        <v>1733.6125225629416</v>
      </c>
      <c r="L17" s="185">
        <v>9606.5</v>
      </c>
      <c r="M17" s="185">
        <v>2257.5</v>
      </c>
      <c r="N17" s="185">
        <v>2625</v>
      </c>
      <c r="O17" s="185">
        <v>2424.4343591422489</v>
      </c>
      <c r="P17" s="185">
        <v>15569.3</v>
      </c>
      <c r="Q17" s="187">
        <v>1890</v>
      </c>
      <c r="R17" s="185">
        <v>2257.5</v>
      </c>
      <c r="S17" s="187">
        <v>2165.6955160573621</v>
      </c>
      <c r="T17" s="185">
        <v>8592.2000000000007</v>
      </c>
      <c r="U17" s="185">
        <v>2898</v>
      </c>
      <c r="V17" s="185">
        <v>3234</v>
      </c>
      <c r="W17" s="185">
        <v>3079.9978092138213</v>
      </c>
      <c r="X17" s="187">
        <v>18745.900000000001</v>
      </c>
      <c r="Z17" s="166"/>
    </row>
    <row r="18" spans="2:26" ht="12.75" customHeight="1" x14ac:dyDescent="0.15">
      <c r="B18" s="184"/>
      <c r="C18" s="166">
        <v>3</v>
      </c>
      <c r="D18" s="187"/>
      <c r="E18" s="185">
        <v>735</v>
      </c>
      <c r="F18" s="185">
        <v>1308.3</v>
      </c>
      <c r="G18" s="185">
        <v>1013.83671837518</v>
      </c>
      <c r="H18" s="185">
        <v>17908</v>
      </c>
      <c r="I18" s="185">
        <v>1606.5</v>
      </c>
      <c r="J18" s="185">
        <v>2149.875</v>
      </c>
      <c r="K18" s="185">
        <v>1724.0758550001274</v>
      </c>
      <c r="L18" s="185">
        <v>11242.4</v>
      </c>
      <c r="M18" s="185">
        <v>2100</v>
      </c>
      <c r="N18" s="185">
        <v>2572.5</v>
      </c>
      <c r="O18" s="185">
        <v>2355.6408775981522</v>
      </c>
      <c r="P18" s="185">
        <v>31680.7</v>
      </c>
      <c r="Q18" s="185">
        <v>2079</v>
      </c>
      <c r="R18" s="185">
        <v>2079</v>
      </c>
      <c r="S18" s="185">
        <v>2079</v>
      </c>
      <c r="T18" s="185">
        <v>13521</v>
      </c>
      <c r="U18" s="185">
        <v>2835</v>
      </c>
      <c r="V18" s="185">
        <v>3370.5</v>
      </c>
      <c r="W18" s="185">
        <v>2987.1987179487178</v>
      </c>
      <c r="X18" s="187">
        <v>17170.300000000003</v>
      </c>
      <c r="Z18" s="166"/>
    </row>
    <row r="19" spans="2:26" ht="12.75" customHeight="1" x14ac:dyDescent="0.15">
      <c r="B19" s="184"/>
      <c r="C19" s="166">
        <v>4</v>
      </c>
      <c r="D19" s="187"/>
      <c r="E19" s="185">
        <v>682.5</v>
      </c>
      <c r="F19" s="185">
        <v>1285.2</v>
      </c>
      <c r="G19" s="185">
        <v>989.77237539116004</v>
      </c>
      <c r="H19" s="185">
        <v>19274.099999999999</v>
      </c>
      <c r="I19" s="185">
        <v>1606.5</v>
      </c>
      <c r="J19" s="185">
        <v>2152.5</v>
      </c>
      <c r="K19" s="185">
        <v>1734.487492875689</v>
      </c>
      <c r="L19" s="185">
        <v>10352.799999999999</v>
      </c>
      <c r="M19" s="185">
        <v>2023.3500000000001</v>
      </c>
      <c r="N19" s="185">
        <v>2572.5</v>
      </c>
      <c r="O19" s="185">
        <v>2260.9799273561457</v>
      </c>
      <c r="P19" s="185">
        <v>27532.9</v>
      </c>
      <c r="Q19" s="185">
        <v>1785</v>
      </c>
      <c r="R19" s="185">
        <v>2257.5</v>
      </c>
      <c r="S19" s="185">
        <v>2049.0486486486489</v>
      </c>
      <c r="T19" s="185">
        <v>12029</v>
      </c>
      <c r="U19" s="185">
        <v>2730</v>
      </c>
      <c r="V19" s="185">
        <v>3202.5</v>
      </c>
      <c r="W19" s="185">
        <v>2931.9905437352249</v>
      </c>
      <c r="X19" s="187">
        <v>14647.599999999999</v>
      </c>
      <c r="Z19" s="166"/>
    </row>
    <row r="20" spans="2:26" ht="12.75" customHeight="1" x14ac:dyDescent="0.15">
      <c r="B20" s="178"/>
      <c r="C20" s="179">
        <v>5</v>
      </c>
      <c r="D20" s="190"/>
      <c r="E20" s="191">
        <v>682.5</v>
      </c>
      <c r="F20" s="191">
        <v>1285.2</v>
      </c>
      <c r="G20" s="191">
        <v>1002.1720951720953</v>
      </c>
      <c r="H20" s="191">
        <v>21845</v>
      </c>
      <c r="I20" s="191">
        <v>1312.5</v>
      </c>
      <c r="J20" s="191">
        <v>2152.5</v>
      </c>
      <c r="K20" s="191">
        <v>1735.1119402985078</v>
      </c>
      <c r="L20" s="191">
        <v>9047.9000000000015</v>
      </c>
      <c r="M20" s="191">
        <v>1942.5</v>
      </c>
      <c r="N20" s="191">
        <v>2415</v>
      </c>
      <c r="O20" s="191">
        <v>2235.7757181194711</v>
      </c>
      <c r="P20" s="191">
        <v>32786</v>
      </c>
      <c r="Q20" s="191">
        <v>1575</v>
      </c>
      <c r="R20" s="191">
        <v>2205</v>
      </c>
      <c r="S20" s="191">
        <v>1963.4678872894838</v>
      </c>
      <c r="T20" s="191">
        <v>21468.3</v>
      </c>
      <c r="U20" s="191">
        <v>2625</v>
      </c>
      <c r="V20" s="191">
        <v>3234</v>
      </c>
      <c r="W20" s="191">
        <v>2929.9809909629171</v>
      </c>
      <c r="X20" s="190">
        <v>19326.400000000001</v>
      </c>
      <c r="Z20" s="166"/>
    </row>
    <row r="21" spans="2:26" ht="12.75" customHeight="1" x14ac:dyDescent="0.15">
      <c r="B21" s="184" t="s">
        <v>249</v>
      </c>
      <c r="C21" s="166"/>
      <c r="E21" s="184"/>
      <c r="F21" s="185"/>
      <c r="G21" s="166"/>
      <c r="H21" s="185"/>
      <c r="I21" s="184"/>
      <c r="J21" s="185"/>
      <c r="K21" s="166"/>
      <c r="L21" s="185"/>
      <c r="M21" s="184"/>
      <c r="N21" s="185"/>
      <c r="O21" s="166"/>
      <c r="P21" s="185"/>
      <c r="Q21" s="184"/>
      <c r="R21" s="185"/>
      <c r="S21" s="166"/>
      <c r="T21" s="185"/>
      <c r="U21" s="184"/>
      <c r="V21" s="185"/>
      <c r="W21" s="166"/>
      <c r="X21" s="185"/>
    </row>
    <row r="22" spans="2:26" ht="12.75" customHeight="1" x14ac:dyDescent="0.15">
      <c r="B22" s="293">
        <v>40665</v>
      </c>
      <c r="C22" s="279"/>
      <c r="D22" s="294">
        <v>40676</v>
      </c>
      <c r="E22" s="249">
        <v>735</v>
      </c>
      <c r="F22" s="249">
        <v>1285.2</v>
      </c>
      <c r="G22" s="249">
        <v>1018.6304093908778</v>
      </c>
      <c r="H22" s="185">
        <v>11028.6</v>
      </c>
      <c r="I22" s="249">
        <v>1312.5</v>
      </c>
      <c r="J22" s="249">
        <v>2152.5</v>
      </c>
      <c r="K22" s="249">
        <v>1723.8364070932928</v>
      </c>
      <c r="L22" s="185">
        <v>5964.1</v>
      </c>
      <c r="M22" s="249">
        <v>1942.5</v>
      </c>
      <c r="N22" s="249">
        <v>2362.5</v>
      </c>
      <c r="O22" s="249">
        <v>2212.7655579399134</v>
      </c>
      <c r="P22" s="185">
        <v>16590.7</v>
      </c>
      <c r="Q22" s="249">
        <v>1575</v>
      </c>
      <c r="R22" s="249">
        <v>2205</v>
      </c>
      <c r="S22" s="249">
        <v>1941.9870784746297</v>
      </c>
      <c r="T22" s="185">
        <v>14298.1</v>
      </c>
      <c r="U22" s="249">
        <v>2730</v>
      </c>
      <c r="V22" s="249">
        <v>3202.5</v>
      </c>
      <c r="W22" s="249">
        <v>2955.692934782609</v>
      </c>
      <c r="X22" s="185">
        <v>9379.2000000000007</v>
      </c>
    </row>
    <row r="23" spans="2:26" ht="12.75" customHeight="1" x14ac:dyDescent="0.15">
      <c r="B23" s="293">
        <v>40679</v>
      </c>
      <c r="C23" s="279"/>
      <c r="D23" s="294">
        <v>40694</v>
      </c>
      <c r="E23" s="184">
        <v>682.5</v>
      </c>
      <c r="F23" s="185">
        <v>1248.45</v>
      </c>
      <c r="G23" s="166">
        <v>980.79002276176027</v>
      </c>
      <c r="H23" s="185">
        <v>10816.4</v>
      </c>
      <c r="I23" s="184">
        <v>1417.5</v>
      </c>
      <c r="J23" s="185">
        <v>1915.2</v>
      </c>
      <c r="K23" s="166">
        <v>1754.9518124593014</v>
      </c>
      <c r="L23" s="185">
        <v>3083.8</v>
      </c>
      <c r="M23" s="184">
        <v>2023.3500000000001</v>
      </c>
      <c r="N23" s="185">
        <v>2415</v>
      </c>
      <c r="O23" s="166">
        <v>2278.217981340119</v>
      </c>
      <c r="P23" s="185">
        <v>16195.3</v>
      </c>
      <c r="Q23" s="184">
        <v>1680</v>
      </c>
      <c r="R23" s="185">
        <v>2205</v>
      </c>
      <c r="S23" s="166">
        <v>1970.9673213401554</v>
      </c>
      <c r="T23" s="185">
        <v>7170.2</v>
      </c>
      <c r="U23" s="184">
        <v>2625</v>
      </c>
      <c r="V23" s="185">
        <v>3234</v>
      </c>
      <c r="W23" s="166">
        <v>2919.6467889908258</v>
      </c>
      <c r="X23" s="185">
        <v>9947.2000000000007</v>
      </c>
    </row>
    <row r="24" spans="2:26" ht="9.75" customHeight="1" x14ac:dyDescent="0.15">
      <c r="B24" s="295"/>
      <c r="C24" s="283"/>
      <c r="D24" s="283"/>
      <c r="E24" s="178"/>
      <c r="F24" s="191"/>
      <c r="G24" s="179"/>
      <c r="H24" s="191"/>
      <c r="I24" s="178"/>
      <c r="J24" s="191"/>
      <c r="K24" s="179"/>
      <c r="L24" s="191"/>
      <c r="M24" s="178"/>
      <c r="N24" s="191"/>
      <c r="O24" s="179"/>
      <c r="P24" s="191"/>
      <c r="Q24" s="178"/>
      <c r="R24" s="191"/>
      <c r="S24" s="179"/>
      <c r="T24" s="191"/>
      <c r="U24" s="178"/>
      <c r="V24" s="191"/>
      <c r="W24" s="179"/>
      <c r="X24" s="191"/>
    </row>
    <row r="25" spans="2:26" ht="15.75" customHeight="1" x14ac:dyDescent="0.15">
      <c r="B25" s="184"/>
      <c r="C25" s="194" t="s">
        <v>85</v>
      </c>
      <c r="D25" s="248"/>
      <c r="E25" s="169" t="s">
        <v>188</v>
      </c>
      <c r="F25" s="268"/>
      <c r="G25" s="268"/>
      <c r="H25" s="183"/>
      <c r="I25" s="169" t="s">
        <v>189</v>
      </c>
      <c r="J25" s="268"/>
      <c r="K25" s="268"/>
      <c r="L25" s="183"/>
      <c r="M25" s="169" t="s">
        <v>190</v>
      </c>
      <c r="N25" s="268"/>
      <c r="O25" s="268"/>
      <c r="P25" s="183"/>
      <c r="Q25" s="169" t="s">
        <v>191</v>
      </c>
      <c r="R25" s="268"/>
      <c r="S25" s="268"/>
      <c r="T25" s="183"/>
      <c r="U25" s="268"/>
      <c r="V25" s="268"/>
      <c r="W25" s="268"/>
      <c r="X25" s="268"/>
    </row>
    <row r="26" spans="2:26" ht="12.75" customHeight="1" x14ac:dyDescent="0.15">
      <c r="B26" s="184"/>
      <c r="C26" s="178"/>
      <c r="D26" s="190"/>
      <c r="E26" s="178"/>
      <c r="F26" s="179"/>
      <c r="G26" s="179"/>
      <c r="H26" s="190"/>
      <c r="I26" s="178"/>
      <c r="J26" s="179"/>
      <c r="K26" s="179"/>
      <c r="L26" s="190"/>
      <c r="M26" s="178"/>
      <c r="N26" s="179"/>
      <c r="O26" s="179"/>
      <c r="P26" s="190"/>
      <c r="Q26" s="178"/>
      <c r="R26" s="179"/>
      <c r="S26" s="179"/>
      <c r="T26" s="190"/>
      <c r="U26" s="166"/>
      <c r="V26" s="166"/>
      <c r="W26" s="166"/>
      <c r="X26" s="166"/>
    </row>
    <row r="27" spans="2:26" ht="12.75" customHeight="1" x14ac:dyDescent="0.15">
      <c r="B27" s="184" t="s">
        <v>91</v>
      </c>
      <c r="C27" s="166"/>
      <c r="E27" s="194" t="s">
        <v>92</v>
      </c>
      <c r="F27" s="176" t="s">
        <v>93</v>
      </c>
      <c r="G27" s="244" t="s">
        <v>94</v>
      </c>
      <c r="H27" s="176" t="s">
        <v>95</v>
      </c>
      <c r="I27" s="194" t="s">
        <v>92</v>
      </c>
      <c r="J27" s="176" t="s">
        <v>93</v>
      </c>
      <c r="K27" s="244" t="s">
        <v>94</v>
      </c>
      <c r="L27" s="176" t="s">
        <v>95</v>
      </c>
      <c r="M27" s="194" t="s">
        <v>92</v>
      </c>
      <c r="N27" s="176" t="s">
        <v>93</v>
      </c>
      <c r="O27" s="244" t="s">
        <v>94</v>
      </c>
      <c r="P27" s="176" t="s">
        <v>95</v>
      </c>
      <c r="Q27" s="194" t="s">
        <v>92</v>
      </c>
      <c r="R27" s="176" t="s">
        <v>93</v>
      </c>
      <c r="S27" s="244" t="s">
        <v>94</v>
      </c>
      <c r="T27" s="176" t="s">
        <v>95</v>
      </c>
      <c r="U27" s="166"/>
      <c r="V27" s="166"/>
      <c r="W27" s="166"/>
      <c r="X27" s="166"/>
    </row>
    <row r="28" spans="2:26" ht="12.75" customHeight="1" x14ac:dyDescent="0.15">
      <c r="B28" s="178"/>
      <c r="C28" s="179"/>
      <c r="D28" s="179"/>
      <c r="E28" s="180"/>
      <c r="F28" s="181"/>
      <c r="G28" s="182" t="s">
        <v>96</v>
      </c>
      <c r="H28" s="181"/>
      <c r="I28" s="180"/>
      <c r="J28" s="181"/>
      <c r="K28" s="182" t="s">
        <v>96</v>
      </c>
      <c r="L28" s="181"/>
      <c r="M28" s="180"/>
      <c r="N28" s="181"/>
      <c r="O28" s="182" t="s">
        <v>96</v>
      </c>
      <c r="P28" s="181"/>
      <c r="Q28" s="180"/>
      <c r="R28" s="181"/>
      <c r="S28" s="182" t="s">
        <v>96</v>
      </c>
      <c r="T28" s="181"/>
      <c r="U28" s="166"/>
      <c r="V28" s="166"/>
      <c r="W28" s="166"/>
      <c r="X28" s="166"/>
    </row>
    <row r="29" spans="2:26" ht="12.75" customHeight="1" x14ac:dyDescent="0.15">
      <c r="B29" s="184" t="s">
        <v>60</v>
      </c>
      <c r="C29" s="166">
        <v>20</v>
      </c>
      <c r="D29" s="167" t="s">
        <v>61</v>
      </c>
      <c r="E29" s="184">
        <v>714</v>
      </c>
      <c r="F29" s="185">
        <v>998</v>
      </c>
      <c r="G29" s="166">
        <v>814</v>
      </c>
      <c r="H29" s="185">
        <v>1513239</v>
      </c>
      <c r="I29" s="184">
        <v>714</v>
      </c>
      <c r="J29" s="185">
        <v>984</v>
      </c>
      <c r="K29" s="166">
        <v>803</v>
      </c>
      <c r="L29" s="185">
        <v>1275336</v>
      </c>
      <c r="M29" s="184">
        <v>756</v>
      </c>
      <c r="N29" s="185">
        <v>1050</v>
      </c>
      <c r="O29" s="166">
        <v>899</v>
      </c>
      <c r="P29" s="185">
        <v>984721</v>
      </c>
      <c r="Q29" s="184">
        <v>662</v>
      </c>
      <c r="R29" s="185">
        <v>926</v>
      </c>
      <c r="S29" s="166">
        <v>738</v>
      </c>
      <c r="T29" s="185">
        <v>986227</v>
      </c>
      <c r="U29" s="166"/>
      <c r="V29" s="166"/>
      <c r="W29" s="166"/>
      <c r="X29" s="166"/>
    </row>
    <row r="30" spans="2:26" ht="12.75" customHeight="1" x14ac:dyDescent="0.15">
      <c r="B30" s="184"/>
      <c r="C30" s="166">
        <v>21</v>
      </c>
      <c r="D30" s="166"/>
      <c r="E30" s="184">
        <v>578</v>
      </c>
      <c r="F30" s="185">
        <v>998</v>
      </c>
      <c r="G30" s="166">
        <v>722</v>
      </c>
      <c r="H30" s="185">
        <v>1522176</v>
      </c>
      <c r="I30" s="184">
        <v>578</v>
      </c>
      <c r="J30" s="185">
        <v>924</v>
      </c>
      <c r="K30" s="166">
        <v>698</v>
      </c>
      <c r="L30" s="185">
        <v>1137034</v>
      </c>
      <c r="M30" s="184">
        <v>630</v>
      </c>
      <c r="N30" s="185">
        <v>1021</v>
      </c>
      <c r="O30" s="166">
        <v>776</v>
      </c>
      <c r="P30" s="185">
        <v>882913</v>
      </c>
      <c r="Q30" s="184">
        <v>578</v>
      </c>
      <c r="R30" s="185">
        <v>916</v>
      </c>
      <c r="S30" s="166">
        <v>681</v>
      </c>
      <c r="T30" s="185">
        <v>1184347</v>
      </c>
      <c r="U30" s="166"/>
      <c r="V30" s="166"/>
      <c r="W30" s="166"/>
      <c r="X30" s="166"/>
    </row>
    <row r="31" spans="2:26" ht="12.75" customHeight="1" x14ac:dyDescent="0.15">
      <c r="B31" s="178"/>
      <c r="C31" s="179">
        <v>22</v>
      </c>
      <c r="D31" s="190"/>
      <c r="E31" s="191">
        <v>550</v>
      </c>
      <c r="F31" s="191">
        <v>924</v>
      </c>
      <c r="G31" s="191">
        <v>727</v>
      </c>
      <c r="H31" s="191">
        <v>1189211.8</v>
      </c>
      <c r="I31" s="191">
        <v>550</v>
      </c>
      <c r="J31" s="191">
        <v>878.1</v>
      </c>
      <c r="K31" s="191">
        <v>694</v>
      </c>
      <c r="L31" s="191">
        <v>810606.2</v>
      </c>
      <c r="M31" s="191">
        <v>600</v>
      </c>
      <c r="N31" s="191">
        <v>950</v>
      </c>
      <c r="O31" s="191">
        <v>798</v>
      </c>
      <c r="P31" s="191">
        <v>338479.6</v>
      </c>
      <c r="Q31" s="191">
        <v>550</v>
      </c>
      <c r="R31" s="191">
        <v>822.9</v>
      </c>
      <c r="S31" s="191">
        <v>678</v>
      </c>
      <c r="T31" s="190">
        <v>1056241.3999999999</v>
      </c>
      <c r="U31" s="166"/>
      <c r="V31" s="166"/>
      <c r="W31" s="166"/>
      <c r="X31" s="166"/>
    </row>
    <row r="32" spans="2:26" ht="12.75" customHeight="1" x14ac:dyDescent="0.15">
      <c r="B32" s="184" t="s">
        <v>236</v>
      </c>
      <c r="C32" s="166">
        <v>9</v>
      </c>
      <c r="D32" s="166" t="s">
        <v>244</v>
      </c>
      <c r="E32" s="184">
        <v>630</v>
      </c>
      <c r="F32" s="185">
        <v>897</v>
      </c>
      <c r="G32" s="166">
        <v>758</v>
      </c>
      <c r="H32" s="185">
        <v>66782</v>
      </c>
      <c r="I32" s="184">
        <v>609</v>
      </c>
      <c r="J32" s="185">
        <v>887</v>
      </c>
      <c r="K32" s="166">
        <v>746</v>
      </c>
      <c r="L32" s="185">
        <v>58433</v>
      </c>
      <c r="M32" s="184">
        <v>861</v>
      </c>
      <c r="N32" s="185">
        <v>861</v>
      </c>
      <c r="O32" s="166">
        <v>861</v>
      </c>
      <c r="P32" s="185">
        <v>10497</v>
      </c>
      <c r="Q32" s="184">
        <v>609</v>
      </c>
      <c r="R32" s="185">
        <v>819</v>
      </c>
      <c r="S32" s="166">
        <v>722</v>
      </c>
      <c r="T32" s="185">
        <v>82454</v>
      </c>
      <c r="U32" s="166"/>
      <c r="V32" s="166"/>
      <c r="W32" s="166"/>
      <c r="X32" s="166"/>
    </row>
    <row r="33" spans="2:24" ht="12.75" customHeight="1" x14ac:dyDescent="0.15">
      <c r="B33" s="184"/>
      <c r="C33" s="166">
        <v>10</v>
      </c>
      <c r="D33" s="187"/>
      <c r="E33" s="185">
        <v>661.5</v>
      </c>
      <c r="F33" s="185">
        <v>896.7</v>
      </c>
      <c r="G33" s="185">
        <v>769.84567015842481</v>
      </c>
      <c r="H33" s="185">
        <v>118043.09999999999</v>
      </c>
      <c r="I33" s="185">
        <v>630</v>
      </c>
      <c r="J33" s="185">
        <v>887.04</v>
      </c>
      <c r="K33" s="185">
        <v>756.5067183951553</v>
      </c>
      <c r="L33" s="185">
        <v>72671.799999999988</v>
      </c>
      <c r="M33" s="185">
        <v>735</v>
      </c>
      <c r="N33" s="185">
        <v>945</v>
      </c>
      <c r="O33" s="185">
        <v>860.60898138006576</v>
      </c>
      <c r="P33" s="185">
        <v>18464.3</v>
      </c>
      <c r="Q33" s="185">
        <v>609</v>
      </c>
      <c r="R33" s="185">
        <v>780.15</v>
      </c>
      <c r="S33" s="185">
        <v>719.49250511298465</v>
      </c>
      <c r="T33" s="185">
        <v>62649.9</v>
      </c>
      <c r="U33" s="166"/>
      <c r="V33" s="166"/>
      <c r="W33" s="166"/>
      <c r="X33" s="166"/>
    </row>
    <row r="34" spans="2:24" ht="12.75" customHeight="1" x14ac:dyDescent="0.15">
      <c r="B34" s="184"/>
      <c r="C34" s="166">
        <v>11</v>
      </c>
      <c r="D34" s="187"/>
      <c r="E34" s="185">
        <v>661.5</v>
      </c>
      <c r="F34" s="185">
        <v>970.2</v>
      </c>
      <c r="G34" s="185">
        <v>773.09497743406837</v>
      </c>
      <c r="H34" s="185">
        <v>137273.20000000001</v>
      </c>
      <c r="I34" s="185">
        <v>630</v>
      </c>
      <c r="J34" s="185">
        <v>916.54499999999996</v>
      </c>
      <c r="K34" s="185">
        <v>748.37924812840004</v>
      </c>
      <c r="L34" s="185">
        <v>119695.70000000001</v>
      </c>
      <c r="M34" s="185">
        <v>787.5</v>
      </c>
      <c r="N34" s="185">
        <v>955.5</v>
      </c>
      <c r="O34" s="185">
        <v>871.85022558814057</v>
      </c>
      <c r="P34" s="185">
        <v>38807.599999999999</v>
      </c>
      <c r="Q34" s="185">
        <v>609</v>
      </c>
      <c r="R34" s="185">
        <v>818.89499999999998</v>
      </c>
      <c r="S34" s="185">
        <v>740.74473392461198</v>
      </c>
      <c r="T34" s="185">
        <v>122463.40000000001</v>
      </c>
      <c r="U34" s="166"/>
      <c r="V34" s="166"/>
      <c r="W34" s="166"/>
      <c r="X34" s="166"/>
    </row>
    <row r="35" spans="2:24" ht="12.75" customHeight="1" x14ac:dyDescent="0.15">
      <c r="B35" s="184"/>
      <c r="C35" s="166">
        <v>12</v>
      </c>
      <c r="D35" s="187"/>
      <c r="E35" s="185">
        <v>661.5</v>
      </c>
      <c r="F35" s="185">
        <v>922.00500000000011</v>
      </c>
      <c r="G35" s="185">
        <v>766.31684897412833</v>
      </c>
      <c r="H35" s="185">
        <v>125948</v>
      </c>
      <c r="I35" s="185">
        <v>630</v>
      </c>
      <c r="J35" s="185">
        <v>887.04</v>
      </c>
      <c r="K35" s="185">
        <v>744.89084334994629</v>
      </c>
      <c r="L35" s="185">
        <v>57530</v>
      </c>
      <c r="M35" s="185">
        <v>787.5</v>
      </c>
      <c r="N35" s="185">
        <v>997.5</v>
      </c>
      <c r="O35" s="185">
        <v>877.87696335078522</v>
      </c>
      <c r="P35" s="185">
        <v>26477</v>
      </c>
      <c r="Q35" s="185">
        <v>630</v>
      </c>
      <c r="R35" s="185">
        <v>771.75</v>
      </c>
      <c r="S35" s="185">
        <v>741.2826969943136</v>
      </c>
      <c r="T35" s="187">
        <v>114716</v>
      </c>
      <c r="U35" s="166"/>
      <c r="V35" s="166"/>
      <c r="W35" s="166"/>
      <c r="X35" s="166"/>
    </row>
    <row r="36" spans="2:24" ht="12.75" customHeight="1" x14ac:dyDescent="0.15">
      <c r="B36" s="184" t="s">
        <v>240</v>
      </c>
      <c r="C36" s="166">
        <v>1</v>
      </c>
      <c r="D36" s="187" t="s">
        <v>244</v>
      </c>
      <c r="E36" s="185">
        <v>714</v>
      </c>
      <c r="F36" s="185">
        <v>945</v>
      </c>
      <c r="G36" s="185">
        <v>846.01470797214756</v>
      </c>
      <c r="H36" s="185">
        <v>45955.9</v>
      </c>
      <c r="I36" s="185">
        <v>661.5</v>
      </c>
      <c r="J36" s="185">
        <v>887.04</v>
      </c>
      <c r="K36" s="185">
        <v>791.57869401423181</v>
      </c>
      <c r="L36" s="185">
        <v>50572.200000000004</v>
      </c>
      <c r="M36" s="185">
        <v>846.30000000000007</v>
      </c>
      <c r="N36" s="185">
        <v>846.30000000000007</v>
      </c>
      <c r="O36" s="185">
        <v>846.28082191780834</v>
      </c>
      <c r="P36" s="185">
        <v>14069.8</v>
      </c>
      <c r="Q36" s="185">
        <v>769.65</v>
      </c>
      <c r="R36" s="185">
        <v>840</v>
      </c>
      <c r="S36" s="185">
        <v>809.70574162679429</v>
      </c>
      <c r="T36" s="187">
        <v>58262.9</v>
      </c>
      <c r="U36" s="166"/>
      <c r="V36" s="166"/>
      <c r="W36" s="166"/>
      <c r="X36" s="166"/>
    </row>
    <row r="37" spans="2:24" ht="12.75" customHeight="1" x14ac:dyDescent="0.15">
      <c r="B37" s="184"/>
      <c r="C37" s="166">
        <v>2</v>
      </c>
      <c r="D37" s="187"/>
      <c r="E37" s="185">
        <v>787.5</v>
      </c>
      <c r="F37" s="185">
        <v>945</v>
      </c>
      <c r="G37" s="185">
        <v>878.60702040357467</v>
      </c>
      <c r="H37" s="185">
        <v>36476</v>
      </c>
      <c r="I37" s="185">
        <v>756</v>
      </c>
      <c r="J37" s="185">
        <v>914.23500000000013</v>
      </c>
      <c r="K37" s="185">
        <v>857.74751673504636</v>
      </c>
      <c r="L37" s="185">
        <v>32764.800000000003</v>
      </c>
      <c r="M37" s="185">
        <v>840</v>
      </c>
      <c r="N37" s="185">
        <v>997.5</v>
      </c>
      <c r="O37" s="185">
        <v>922.11114680372623</v>
      </c>
      <c r="P37" s="185">
        <v>30656.699999999997</v>
      </c>
      <c r="Q37" s="185">
        <v>766.5</v>
      </c>
      <c r="R37" s="185">
        <v>840</v>
      </c>
      <c r="S37" s="185">
        <v>815.55163566388705</v>
      </c>
      <c r="T37" s="185">
        <v>44845.100000000006</v>
      </c>
      <c r="U37" s="166"/>
      <c r="V37" s="166"/>
      <c r="W37" s="166"/>
      <c r="X37" s="166"/>
    </row>
    <row r="38" spans="2:24" ht="12.75" customHeight="1" x14ac:dyDescent="0.15">
      <c r="B38" s="184"/>
      <c r="C38" s="166">
        <v>3</v>
      </c>
      <c r="D38" s="187"/>
      <c r="E38" s="185">
        <v>735</v>
      </c>
      <c r="F38" s="185">
        <v>984.90000000000009</v>
      </c>
      <c r="G38" s="185">
        <v>839.85691246554131</v>
      </c>
      <c r="H38" s="185">
        <v>56701.2</v>
      </c>
      <c r="I38" s="185">
        <v>714</v>
      </c>
      <c r="J38" s="185">
        <v>937.65000000000009</v>
      </c>
      <c r="K38" s="185">
        <v>815.33547417327122</v>
      </c>
      <c r="L38" s="185">
        <v>59210.2</v>
      </c>
      <c r="M38" s="185">
        <v>840</v>
      </c>
      <c r="N38" s="185">
        <v>955.5</v>
      </c>
      <c r="O38" s="185">
        <v>890.26595744680856</v>
      </c>
      <c r="P38" s="185">
        <v>18453.400000000001</v>
      </c>
      <c r="Q38" s="185">
        <v>682.5</v>
      </c>
      <c r="R38" s="185">
        <v>957.07500000000005</v>
      </c>
      <c r="S38" s="185">
        <v>798.04475594310225</v>
      </c>
      <c r="T38" s="187">
        <v>75126</v>
      </c>
      <c r="U38" s="166"/>
      <c r="V38" s="166"/>
      <c r="W38" s="166"/>
      <c r="X38" s="166"/>
    </row>
    <row r="39" spans="2:24" ht="12.75" customHeight="1" x14ac:dyDescent="0.15">
      <c r="B39" s="184"/>
      <c r="C39" s="166">
        <v>4</v>
      </c>
      <c r="D39" s="187"/>
      <c r="E39" s="185">
        <v>661.5</v>
      </c>
      <c r="F39" s="185">
        <v>901.21500000000003</v>
      </c>
      <c r="G39" s="185">
        <v>781.908466722355</v>
      </c>
      <c r="H39" s="185">
        <v>51147.6</v>
      </c>
      <c r="I39" s="185">
        <v>630</v>
      </c>
      <c r="J39" s="185">
        <v>892.5</v>
      </c>
      <c r="K39" s="185">
        <v>776.207203109494</v>
      </c>
      <c r="L39" s="185">
        <v>39758.6</v>
      </c>
      <c r="M39" s="185">
        <v>735</v>
      </c>
      <c r="N39" s="185">
        <v>998.02500000000009</v>
      </c>
      <c r="O39" s="185">
        <v>868.79768583450209</v>
      </c>
      <c r="P39" s="185">
        <v>35914.6</v>
      </c>
      <c r="Q39" s="185">
        <v>630</v>
      </c>
      <c r="R39" s="185">
        <v>895.65000000000009</v>
      </c>
      <c r="S39" s="185">
        <v>777.66348273328424</v>
      </c>
      <c r="T39" s="187">
        <v>66341.7</v>
      </c>
      <c r="U39" s="166"/>
      <c r="V39" s="166"/>
      <c r="W39" s="166"/>
      <c r="X39" s="166"/>
    </row>
    <row r="40" spans="2:24" ht="12.75" customHeight="1" x14ac:dyDescent="0.15">
      <c r="B40" s="178"/>
      <c r="C40" s="179">
        <v>5</v>
      </c>
      <c r="D40" s="190"/>
      <c r="E40" s="191">
        <v>630</v>
      </c>
      <c r="F40" s="191">
        <v>899.0100000000001</v>
      </c>
      <c r="G40" s="191">
        <v>781.33835559697616</v>
      </c>
      <c r="H40" s="191">
        <v>54598.6</v>
      </c>
      <c r="I40" s="191">
        <v>630</v>
      </c>
      <c r="J40" s="191">
        <v>924</v>
      </c>
      <c r="K40" s="191">
        <v>781.83159898477163</v>
      </c>
      <c r="L40" s="191">
        <v>37342.699999999997</v>
      </c>
      <c r="M40" s="191">
        <v>735</v>
      </c>
      <c r="N40" s="191">
        <v>939.75</v>
      </c>
      <c r="O40" s="191">
        <v>851.75878462174467</v>
      </c>
      <c r="P40" s="191">
        <v>26848.400000000001</v>
      </c>
      <c r="Q40" s="191">
        <v>630</v>
      </c>
      <c r="R40" s="191">
        <v>895.65000000000009</v>
      </c>
      <c r="S40" s="191">
        <v>779.40785868781552</v>
      </c>
      <c r="T40" s="190">
        <v>71017.5</v>
      </c>
      <c r="U40" s="166"/>
      <c r="V40" s="166"/>
      <c r="W40" s="166"/>
      <c r="X40" s="166"/>
    </row>
    <row r="41" spans="2:24" ht="12.75" customHeight="1" x14ac:dyDescent="0.15">
      <c r="B41" s="184" t="s">
        <v>249</v>
      </c>
      <c r="C41" s="166"/>
      <c r="E41" s="184"/>
      <c r="F41" s="185"/>
      <c r="G41" s="166"/>
      <c r="H41" s="185"/>
      <c r="I41" s="184"/>
      <c r="J41" s="185"/>
      <c r="K41" s="166"/>
      <c r="L41" s="185"/>
      <c r="M41" s="184"/>
      <c r="N41" s="185"/>
      <c r="O41" s="166"/>
      <c r="P41" s="185"/>
      <c r="Q41" s="184"/>
      <c r="R41" s="185"/>
      <c r="S41" s="166"/>
      <c r="T41" s="185"/>
      <c r="U41" s="166"/>
      <c r="V41" s="166"/>
      <c r="W41" s="166"/>
      <c r="X41" s="166"/>
    </row>
    <row r="42" spans="2:24" ht="12.75" customHeight="1" x14ac:dyDescent="0.15">
      <c r="B42" s="293">
        <v>40665</v>
      </c>
      <c r="C42" s="279"/>
      <c r="D42" s="294">
        <v>40676</v>
      </c>
      <c r="E42" s="249">
        <v>661.5</v>
      </c>
      <c r="F42" s="249">
        <v>899.0100000000001</v>
      </c>
      <c r="G42" s="249">
        <v>789.77784459390693</v>
      </c>
      <c r="H42" s="185">
        <v>21629.9</v>
      </c>
      <c r="I42" s="249">
        <v>661.5</v>
      </c>
      <c r="J42" s="249">
        <v>892.5</v>
      </c>
      <c r="K42" s="249">
        <v>787.76163382366542</v>
      </c>
      <c r="L42" s="185">
        <v>17113.099999999999</v>
      </c>
      <c r="M42" s="249">
        <v>735</v>
      </c>
      <c r="N42" s="249">
        <v>939.75</v>
      </c>
      <c r="O42" s="249">
        <v>859.24243360098831</v>
      </c>
      <c r="P42" s="185">
        <v>18022.8</v>
      </c>
      <c r="Q42" s="249">
        <v>682.5</v>
      </c>
      <c r="R42" s="249">
        <v>895.65000000000009</v>
      </c>
      <c r="S42" s="249">
        <v>797.95880214644285</v>
      </c>
      <c r="T42" s="185">
        <v>27489.200000000001</v>
      </c>
      <c r="U42" s="166"/>
      <c r="V42" s="166"/>
      <c r="W42" s="166"/>
      <c r="X42" s="166"/>
    </row>
    <row r="43" spans="2:24" ht="12.75" customHeight="1" x14ac:dyDescent="0.15">
      <c r="B43" s="293">
        <v>40679</v>
      </c>
      <c r="C43" s="279"/>
      <c r="D43" s="294">
        <v>40694</v>
      </c>
      <c r="E43" s="184">
        <v>630</v>
      </c>
      <c r="F43" s="185">
        <v>888.93000000000006</v>
      </c>
      <c r="G43" s="166">
        <v>771.70609570671297</v>
      </c>
      <c r="H43" s="185">
        <v>32968.699999999997</v>
      </c>
      <c r="I43" s="184">
        <v>630</v>
      </c>
      <c r="J43" s="185">
        <v>924</v>
      </c>
      <c r="K43" s="166">
        <v>776.83606110201868</v>
      </c>
      <c r="L43" s="185">
        <v>20229.599999999999</v>
      </c>
      <c r="M43" s="184">
        <v>787.5</v>
      </c>
      <c r="N43" s="185">
        <v>892.5</v>
      </c>
      <c r="O43" s="166">
        <v>849.60979070592418</v>
      </c>
      <c r="P43" s="185">
        <v>8825.6</v>
      </c>
      <c r="Q43" s="184">
        <v>630</v>
      </c>
      <c r="R43" s="185">
        <v>895.65000000000009</v>
      </c>
      <c r="S43" s="166">
        <v>766.16569875200776</v>
      </c>
      <c r="T43" s="185">
        <v>43528.3</v>
      </c>
      <c r="U43" s="166"/>
      <c r="V43" s="166"/>
      <c r="W43" s="166"/>
      <c r="X43" s="166"/>
    </row>
    <row r="44" spans="2:24" ht="12.75" customHeight="1" x14ac:dyDescent="0.15">
      <c r="B44" s="295"/>
      <c r="C44" s="283"/>
      <c r="D44" s="283"/>
      <c r="E44" s="284"/>
      <c r="F44" s="195"/>
      <c r="G44" s="285"/>
      <c r="H44" s="191"/>
      <c r="I44" s="284"/>
      <c r="J44" s="195"/>
      <c r="K44" s="285"/>
      <c r="L44" s="191"/>
      <c r="M44" s="284"/>
      <c r="N44" s="195"/>
      <c r="O44" s="285"/>
      <c r="P44" s="195"/>
      <c r="Q44" s="284"/>
      <c r="R44" s="195"/>
      <c r="S44" s="285"/>
      <c r="T44" s="195"/>
      <c r="U44" s="166"/>
      <c r="V44" s="166"/>
      <c r="W44" s="166"/>
      <c r="X44" s="166"/>
    </row>
    <row r="49" spans="5:24" x14ac:dyDescent="0.15"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</row>
    <row r="52" spans="5:24" x14ac:dyDescent="0.15"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</row>
  </sheetData>
  <phoneticPr fontId="31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/>
  </sheetViews>
  <sheetFormatPr defaultColWidth="7.5" defaultRowHeight="12" x14ac:dyDescent="0.15"/>
  <cols>
    <col min="1" max="1" width="1" style="167" customWidth="1"/>
    <col min="2" max="2" width="3.625" style="167" customWidth="1"/>
    <col min="3" max="3" width="8.25" style="167" customWidth="1"/>
    <col min="4" max="4" width="2.125" style="167" customWidth="1"/>
    <col min="5" max="5" width="6.5" style="167" customWidth="1"/>
    <col min="6" max="7" width="7.625" style="167" customWidth="1"/>
    <col min="8" max="8" width="9.125" style="167" customWidth="1"/>
    <col min="9" max="11" width="7.625" style="167" customWidth="1"/>
    <col min="12" max="12" width="9.125" style="167" customWidth="1"/>
    <col min="13" max="15" width="7.625" style="167" customWidth="1"/>
    <col min="16" max="16" width="9.125" style="167" customWidth="1"/>
    <col min="17" max="19" width="7.5" style="167"/>
    <col min="20" max="20" width="9.375" style="167" customWidth="1"/>
    <col min="21" max="21" width="7.5" style="167"/>
    <col min="22" max="22" width="7.75" style="167" customWidth="1"/>
    <col min="23" max="24" width="7.125" style="167" customWidth="1"/>
    <col min="25" max="25" width="9.25" style="167" customWidth="1"/>
    <col min="26" max="28" width="7.5" style="167"/>
    <col min="29" max="29" width="10.5" style="167" customWidth="1"/>
    <col min="30" max="32" width="7.5" style="167"/>
    <col min="33" max="33" width="8.625" style="167" customWidth="1"/>
    <col min="34" max="36" width="7.5" style="167"/>
    <col min="37" max="37" width="8.875" style="167" customWidth="1"/>
    <col min="38" max="16384" width="7.5" style="167"/>
  </cols>
  <sheetData>
    <row r="1" spans="2:37" x14ac:dyDescent="0.15">
      <c r="B1" s="167" t="s">
        <v>192</v>
      </c>
    </row>
    <row r="2" spans="2:37" x14ac:dyDescent="0.15">
      <c r="B2" s="167" t="s">
        <v>193</v>
      </c>
    </row>
    <row r="3" spans="2:37" x14ac:dyDescent="0.15">
      <c r="T3" s="168" t="s">
        <v>152</v>
      </c>
    </row>
    <row r="4" spans="2:37" ht="6" customHeight="1" x14ac:dyDescent="0.15"/>
    <row r="5" spans="2:37" ht="12.75" customHeight="1" x14ac:dyDescent="0.15">
      <c r="B5" s="169"/>
      <c r="C5" s="652" t="s">
        <v>85</v>
      </c>
      <c r="D5" s="654"/>
      <c r="E5" s="666" t="s">
        <v>194</v>
      </c>
      <c r="F5" s="667"/>
      <c r="G5" s="667"/>
      <c r="H5" s="668"/>
      <c r="I5" s="666" t="s">
        <v>195</v>
      </c>
      <c r="J5" s="667"/>
      <c r="K5" s="667"/>
      <c r="L5" s="668"/>
      <c r="M5" s="666" t="s">
        <v>196</v>
      </c>
      <c r="N5" s="667"/>
      <c r="O5" s="667"/>
      <c r="P5" s="668"/>
      <c r="Q5" s="669" t="s">
        <v>197</v>
      </c>
      <c r="R5" s="670"/>
      <c r="S5" s="670"/>
      <c r="T5" s="671"/>
      <c r="V5" s="166"/>
    </row>
    <row r="6" spans="2:37" x14ac:dyDescent="0.15">
      <c r="B6" s="178" t="s">
        <v>198</v>
      </c>
      <c r="C6" s="179"/>
      <c r="D6" s="179"/>
      <c r="E6" s="170" t="s">
        <v>199</v>
      </c>
      <c r="F6" s="261" t="s">
        <v>200</v>
      </c>
      <c r="G6" s="296" t="s">
        <v>159</v>
      </c>
      <c r="H6" s="261" t="s">
        <v>160</v>
      </c>
      <c r="I6" s="170" t="s">
        <v>199</v>
      </c>
      <c r="J6" s="261" t="s">
        <v>200</v>
      </c>
      <c r="K6" s="296" t="s">
        <v>159</v>
      </c>
      <c r="L6" s="261" t="s">
        <v>160</v>
      </c>
      <c r="M6" s="170" t="s">
        <v>199</v>
      </c>
      <c r="N6" s="261" t="s">
        <v>200</v>
      </c>
      <c r="O6" s="296" t="s">
        <v>159</v>
      </c>
      <c r="P6" s="261" t="s">
        <v>201</v>
      </c>
      <c r="Q6" s="170" t="s">
        <v>202</v>
      </c>
      <c r="R6" s="261" t="s">
        <v>203</v>
      </c>
      <c r="S6" s="262" t="s">
        <v>159</v>
      </c>
      <c r="T6" s="261" t="s">
        <v>160</v>
      </c>
      <c r="V6" s="166"/>
    </row>
    <row r="7" spans="2:37" x14ac:dyDescent="0.15">
      <c r="B7" s="184" t="s">
        <v>60</v>
      </c>
      <c r="C7" s="166">
        <v>20</v>
      </c>
      <c r="D7" s="166"/>
      <c r="E7" s="184">
        <v>714</v>
      </c>
      <c r="F7" s="185">
        <v>1187</v>
      </c>
      <c r="G7" s="166">
        <v>974.4</v>
      </c>
      <c r="H7" s="185">
        <v>3779224</v>
      </c>
      <c r="I7" s="184">
        <v>441</v>
      </c>
      <c r="J7" s="185">
        <v>767</v>
      </c>
      <c r="K7" s="166">
        <v>619.5</v>
      </c>
      <c r="L7" s="185">
        <v>7598459</v>
      </c>
      <c r="M7" s="184">
        <v>777</v>
      </c>
      <c r="N7" s="185">
        <v>1323</v>
      </c>
      <c r="O7" s="166">
        <v>1064.7</v>
      </c>
      <c r="P7" s="185">
        <v>8058514</v>
      </c>
      <c r="Q7" s="184">
        <v>693</v>
      </c>
      <c r="R7" s="185">
        <v>1092</v>
      </c>
      <c r="S7" s="166">
        <v>893.55</v>
      </c>
      <c r="T7" s="185">
        <v>7830094</v>
      </c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</row>
    <row r="8" spans="2:37" x14ac:dyDescent="0.15">
      <c r="B8" s="184"/>
      <c r="C8" s="166">
        <v>21</v>
      </c>
      <c r="D8" s="166"/>
      <c r="E8" s="184">
        <v>641</v>
      </c>
      <c r="F8" s="185">
        <v>1134</v>
      </c>
      <c r="G8" s="166">
        <v>811</v>
      </c>
      <c r="H8" s="185">
        <v>5415188</v>
      </c>
      <c r="I8" s="184">
        <v>368</v>
      </c>
      <c r="J8" s="185">
        <v>601</v>
      </c>
      <c r="K8" s="166">
        <v>471</v>
      </c>
      <c r="L8" s="185">
        <v>11404199</v>
      </c>
      <c r="M8" s="184">
        <v>735</v>
      </c>
      <c r="N8" s="185">
        <v>1176</v>
      </c>
      <c r="O8" s="166">
        <v>893</v>
      </c>
      <c r="P8" s="185">
        <v>10844458</v>
      </c>
      <c r="Q8" s="184">
        <v>625</v>
      </c>
      <c r="R8" s="185">
        <v>1040</v>
      </c>
      <c r="S8" s="166">
        <v>771</v>
      </c>
      <c r="T8" s="185">
        <v>11703847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</row>
    <row r="9" spans="2:37" x14ac:dyDescent="0.15">
      <c r="B9" s="178"/>
      <c r="C9" s="179">
        <v>22</v>
      </c>
      <c r="D9" s="190"/>
      <c r="E9" s="191">
        <v>693</v>
      </c>
      <c r="F9" s="191">
        <v>1155</v>
      </c>
      <c r="G9" s="191">
        <v>856</v>
      </c>
      <c r="H9" s="191">
        <v>5324226</v>
      </c>
      <c r="I9" s="191">
        <v>389</v>
      </c>
      <c r="J9" s="191">
        <v>630</v>
      </c>
      <c r="K9" s="191">
        <v>498</v>
      </c>
      <c r="L9" s="191">
        <v>11544709</v>
      </c>
      <c r="M9" s="191">
        <v>756</v>
      </c>
      <c r="N9" s="191">
        <v>1187</v>
      </c>
      <c r="O9" s="191">
        <v>905</v>
      </c>
      <c r="P9" s="191">
        <v>9937639</v>
      </c>
      <c r="Q9" s="191">
        <v>705</v>
      </c>
      <c r="R9" s="191">
        <v>1071</v>
      </c>
      <c r="S9" s="191">
        <v>817</v>
      </c>
      <c r="T9" s="191">
        <v>11253926</v>
      </c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</row>
    <row r="10" spans="2:37" x14ac:dyDescent="0.15">
      <c r="B10" s="184" t="s">
        <v>236</v>
      </c>
      <c r="C10" s="166">
        <v>9</v>
      </c>
      <c r="D10" s="166" t="s">
        <v>244</v>
      </c>
      <c r="E10" s="184">
        <v>861</v>
      </c>
      <c r="F10" s="184">
        <v>1039.5</v>
      </c>
      <c r="G10" s="184">
        <v>947.70859729595384</v>
      </c>
      <c r="H10" s="184">
        <v>444633.5</v>
      </c>
      <c r="I10" s="184">
        <v>451.5</v>
      </c>
      <c r="J10" s="184">
        <v>588</v>
      </c>
      <c r="K10" s="184">
        <v>523.58087780938956</v>
      </c>
      <c r="L10" s="184">
        <v>1028360.5</v>
      </c>
      <c r="M10" s="184">
        <v>850.5</v>
      </c>
      <c r="N10" s="184">
        <v>1113</v>
      </c>
      <c r="O10" s="184">
        <v>997.91417536427639</v>
      </c>
      <c r="P10" s="184">
        <v>861785.4</v>
      </c>
      <c r="Q10" s="184">
        <v>745.5</v>
      </c>
      <c r="R10" s="184">
        <v>913.5</v>
      </c>
      <c r="S10" s="184">
        <v>844.75424943386292</v>
      </c>
      <c r="T10" s="185">
        <v>931467</v>
      </c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</row>
    <row r="11" spans="2:37" x14ac:dyDescent="0.15">
      <c r="B11" s="184"/>
      <c r="C11" s="166">
        <v>10</v>
      </c>
      <c r="D11" s="187"/>
      <c r="E11" s="185">
        <v>759.15</v>
      </c>
      <c r="F11" s="185">
        <v>966</v>
      </c>
      <c r="G11" s="185">
        <v>875.34059880686675</v>
      </c>
      <c r="H11" s="185">
        <v>401167.1</v>
      </c>
      <c r="I11" s="185">
        <v>428.40000000000003</v>
      </c>
      <c r="J11" s="185">
        <v>567</v>
      </c>
      <c r="K11" s="185">
        <v>504.88051723164381</v>
      </c>
      <c r="L11" s="185">
        <v>973820.7</v>
      </c>
      <c r="M11" s="185">
        <v>798</v>
      </c>
      <c r="N11" s="185">
        <v>1029</v>
      </c>
      <c r="O11" s="185">
        <v>935.5960618566196</v>
      </c>
      <c r="P11" s="185">
        <v>719679.70000000007</v>
      </c>
      <c r="Q11" s="185">
        <v>766.5</v>
      </c>
      <c r="R11" s="185">
        <v>903</v>
      </c>
      <c r="S11" s="185">
        <v>837.32251381881156</v>
      </c>
      <c r="T11" s="185">
        <v>937452.7</v>
      </c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2:37" x14ac:dyDescent="0.15">
      <c r="B12" s="184"/>
      <c r="C12" s="166">
        <v>11</v>
      </c>
      <c r="D12" s="187"/>
      <c r="E12" s="185">
        <v>756</v>
      </c>
      <c r="F12" s="185">
        <v>987</v>
      </c>
      <c r="G12" s="185">
        <v>847.99523052161419</v>
      </c>
      <c r="H12" s="185">
        <v>582963.29999999993</v>
      </c>
      <c r="I12" s="185">
        <v>430.5</v>
      </c>
      <c r="J12" s="185">
        <v>546</v>
      </c>
      <c r="K12" s="185">
        <v>490.27221670890503</v>
      </c>
      <c r="L12" s="185">
        <v>1301175.0999999999</v>
      </c>
      <c r="M12" s="185">
        <v>777</v>
      </c>
      <c r="N12" s="185">
        <v>997.5</v>
      </c>
      <c r="O12" s="185">
        <v>902.64047533585608</v>
      </c>
      <c r="P12" s="185">
        <v>1003238.1999999998</v>
      </c>
      <c r="Q12" s="185">
        <v>745.5</v>
      </c>
      <c r="R12" s="185">
        <v>934.5</v>
      </c>
      <c r="S12" s="185">
        <v>828.93448564655534</v>
      </c>
      <c r="T12" s="185">
        <v>1263546</v>
      </c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</row>
    <row r="13" spans="2:37" x14ac:dyDescent="0.15">
      <c r="B13" s="184"/>
      <c r="C13" s="166">
        <v>12</v>
      </c>
      <c r="D13" s="187"/>
      <c r="E13" s="185">
        <v>819</v>
      </c>
      <c r="F13" s="185">
        <v>1102.5</v>
      </c>
      <c r="G13" s="185">
        <v>938.3247305631262</v>
      </c>
      <c r="H13" s="185">
        <v>451614.50000000006</v>
      </c>
      <c r="I13" s="185">
        <v>435.75</v>
      </c>
      <c r="J13" s="185">
        <v>546</v>
      </c>
      <c r="K13" s="185">
        <v>483.77175683486001</v>
      </c>
      <c r="L13" s="185">
        <v>908188</v>
      </c>
      <c r="M13" s="185">
        <v>871.5</v>
      </c>
      <c r="N13" s="185">
        <v>1081.5</v>
      </c>
      <c r="O13" s="185">
        <v>958.15537187536086</v>
      </c>
      <c r="P13" s="185">
        <v>725658.8</v>
      </c>
      <c r="Q13" s="185">
        <v>819</v>
      </c>
      <c r="R13" s="185">
        <v>1071</v>
      </c>
      <c r="S13" s="185">
        <v>931.68780291389271</v>
      </c>
      <c r="T13" s="187">
        <v>971935.99999999988</v>
      </c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</row>
    <row r="14" spans="2:37" x14ac:dyDescent="0.15">
      <c r="B14" s="184" t="s">
        <v>240</v>
      </c>
      <c r="C14" s="166">
        <v>1</v>
      </c>
      <c r="D14" s="187" t="s">
        <v>244</v>
      </c>
      <c r="E14" s="185">
        <v>809</v>
      </c>
      <c r="F14" s="185">
        <v>945</v>
      </c>
      <c r="G14" s="185">
        <v>864</v>
      </c>
      <c r="H14" s="185">
        <v>478913</v>
      </c>
      <c r="I14" s="185">
        <v>420</v>
      </c>
      <c r="J14" s="185">
        <v>525</v>
      </c>
      <c r="K14" s="185">
        <v>472</v>
      </c>
      <c r="L14" s="185">
        <v>968798</v>
      </c>
      <c r="M14" s="185">
        <v>819</v>
      </c>
      <c r="N14" s="185">
        <v>977</v>
      </c>
      <c r="O14" s="185">
        <v>892</v>
      </c>
      <c r="P14" s="185">
        <v>806197</v>
      </c>
      <c r="Q14" s="185">
        <v>798</v>
      </c>
      <c r="R14" s="185">
        <v>987</v>
      </c>
      <c r="S14" s="185">
        <v>867</v>
      </c>
      <c r="T14" s="187">
        <v>1082108</v>
      </c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</row>
    <row r="15" spans="2:37" x14ac:dyDescent="0.15">
      <c r="B15" s="184"/>
      <c r="C15" s="166">
        <v>2</v>
      </c>
      <c r="D15" s="187"/>
      <c r="E15" s="185">
        <v>819</v>
      </c>
      <c r="F15" s="185">
        <v>1029</v>
      </c>
      <c r="G15" s="185">
        <v>931.86244495842811</v>
      </c>
      <c r="H15" s="185">
        <v>422614.39999999997</v>
      </c>
      <c r="I15" s="185">
        <v>441</v>
      </c>
      <c r="J15" s="185">
        <v>619.5</v>
      </c>
      <c r="K15" s="185">
        <v>542.64516105780581</v>
      </c>
      <c r="L15" s="185">
        <v>1041799.8999999999</v>
      </c>
      <c r="M15" s="185">
        <v>829.5</v>
      </c>
      <c r="N15" s="185">
        <v>1102.5</v>
      </c>
      <c r="O15" s="185">
        <v>962.23276391737011</v>
      </c>
      <c r="P15" s="185">
        <v>787185.5</v>
      </c>
      <c r="Q15" s="185">
        <v>808.5</v>
      </c>
      <c r="R15" s="185">
        <v>1008</v>
      </c>
      <c r="S15" s="185">
        <v>912.47082237378936</v>
      </c>
      <c r="T15" s="185">
        <v>911116.70000000007</v>
      </c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</row>
    <row r="16" spans="2:37" x14ac:dyDescent="0.15">
      <c r="B16" s="184"/>
      <c r="C16" s="166">
        <v>3</v>
      </c>
      <c r="D16" s="187"/>
      <c r="E16" s="185">
        <v>819</v>
      </c>
      <c r="F16" s="185">
        <v>1113</v>
      </c>
      <c r="G16" s="185">
        <v>942.66520847070956</v>
      </c>
      <c r="H16" s="185">
        <v>409788.8</v>
      </c>
      <c r="I16" s="185">
        <v>472.5</v>
      </c>
      <c r="J16" s="185">
        <v>651</v>
      </c>
      <c r="K16" s="185">
        <v>568.15851125743188</v>
      </c>
      <c r="L16" s="185">
        <v>1008113.9999999999</v>
      </c>
      <c r="M16" s="185">
        <v>903</v>
      </c>
      <c r="N16" s="185">
        <v>1186.5</v>
      </c>
      <c r="O16" s="185">
        <v>1008.9757469987994</v>
      </c>
      <c r="P16" s="185">
        <v>784616.10000000009</v>
      </c>
      <c r="Q16" s="185">
        <v>840</v>
      </c>
      <c r="R16" s="185">
        <v>1050</v>
      </c>
      <c r="S16" s="185">
        <v>913.02804480751479</v>
      </c>
      <c r="T16" s="187">
        <v>888469.6</v>
      </c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</row>
    <row r="17" spans="2:37" x14ac:dyDescent="0.15">
      <c r="B17" s="184"/>
      <c r="C17" s="166">
        <v>4</v>
      </c>
      <c r="D17" s="187"/>
      <c r="E17" s="185">
        <v>819</v>
      </c>
      <c r="F17" s="185">
        <v>1005.9000000000001</v>
      </c>
      <c r="G17" s="185">
        <v>916.52044920110109</v>
      </c>
      <c r="H17" s="185">
        <v>359528.49999999988</v>
      </c>
      <c r="I17" s="185">
        <v>483</v>
      </c>
      <c r="J17" s="185">
        <v>603.75</v>
      </c>
      <c r="K17" s="185">
        <v>560.635411310123</v>
      </c>
      <c r="L17" s="185">
        <v>887253.60000000009</v>
      </c>
      <c r="M17" s="185">
        <v>876.75</v>
      </c>
      <c r="N17" s="185">
        <v>1092</v>
      </c>
      <c r="O17" s="185">
        <v>1008.454515446329</v>
      </c>
      <c r="P17" s="185">
        <v>663364.6</v>
      </c>
      <c r="Q17" s="185">
        <v>819</v>
      </c>
      <c r="R17" s="185">
        <v>970.2</v>
      </c>
      <c r="S17" s="185">
        <v>904.70770065662725</v>
      </c>
      <c r="T17" s="187">
        <v>748764.2</v>
      </c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</row>
    <row r="18" spans="2:37" x14ac:dyDescent="0.15">
      <c r="B18" s="178"/>
      <c r="C18" s="179">
        <v>5</v>
      </c>
      <c r="D18" s="190"/>
      <c r="E18" s="191">
        <v>861</v>
      </c>
      <c r="F18" s="191">
        <v>1008</v>
      </c>
      <c r="G18" s="191">
        <v>942.98005445402782</v>
      </c>
      <c r="H18" s="191">
        <v>392464.89999999991</v>
      </c>
      <c r="I18" s="191">
        <v>544.95000000000005</v>
      </c>
      <c r="J18" s="191">
        <v>630</v>
      </c>
      <c r="K18" s="191">
        <v>583.49811741679719</v>
      </c>
      <c r="L18" s="191">
        <v>955823.89999999991</v>
      </c>
      <c r="M18" s="191">
        <v>892.5</v>
      </c>
      <c r="N18" s="191">
        <v>1123.5</v>
      </c>
      <c r="O18" s="191">
        <v>1011.4730432224803</v>
      </c>
      <c r="P18" s="191">
        <v>804170.9</v>
      </c>
      <c r="Q18" s="191">
        <v>855.75</v>
      </c>
      <c r="R18" s="191">
        <v>976.5</v>
      </c>
      <c r="S18" s="191">
        <v>912.3586392410225</v>
      </c>
      <c r="T18" s="190">
        <v>782191.59999999986</v>
      </c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</row>
    <row r="19" spans="2:37" ht="11.1" customHeight="1" x14ac:dyDescent="0.15">
      <c r="B19" s="175"/>
      <c r="C19" s="276">
        <v>40665</v>
      </c>
      <c r="E19" s="230">
        <v>882</v>
      </c>
      <c r="F19" s="230">
        <v>1001.7</v>
      </c>
      <c r="G19" s="230">
        <v>946.90491984210507</v>
      </c>
      <c r="H19" s="185">
        <v>52516.800000000003</v>
      </c>
      <c r="I19" s="230">
        <v>546</v>
      </c>
      <c r="J19" s="230">
        <v>595.35</v>
      </c>
      <c r="K19" s="230">
        <v>578.23852189450258</v>
      </c>
      <c r="L19" s="185">
        <v>140209.1</v>
      </c>
      <c r="M19" s="230">
        <v>943.95</v>
      </c>
      <c r="N19" s="230">
        <v>1084.6500000000001</v>
      </c>
      <c r="O19" s="230">
        <v>1035.6326372906412</v>
      </c>
      <c r="P19" s="185">
        <v>114089.9</v>
      </c>
      <c r="Q19" s="230">
        <v>871.5</v>
      </c>
      <c r="R19" s="230">
        <v>970.2</v>
      </c>
      <c r="S19" s="230">
        <v>918.46177392862489</v>
      </c>
      <c r="T19" s="185">
        <v>114882.3</v>
      </c>
      <c r="V19" s="166"/>
    </row>
    <row r="20" spans="2:37" ht="11.1" customHeight="1" x14ac:dyDescent="0.15">
      <c r="B20" s="184"/>
      <c r="C20" s="276">
        <v>40669</v>
      </c>
      <c r="E20" s="184">
        <v>887.25</v>
      </c>
      <c r="F20" s="185">
        <v>1008</v>
      </c>
      <c r="G20" s="166">
        <v>950.00392971285714</v>
      </c>
      <c r="H20" s="185">
        <v>30397.9</v>
      </c>
      <c r="I20" s="184">
        <v>550.20000000000005</v>
      </c>
      <c r="J20" s="185">
        <v>598.5</v>
      </c>
      <c r="K20" s="166">
        <v>579.14815727002974</v>
      </c>
      <c r="L20" s="185">
        <v>70820.5</v>
      </c>
      <c r="M20" s="184">
        <v>945</v>
      </c>
      <c r="N20" s="185">
        <v>1081.5</v>
      </c>
      <c r="O20" s="166">
        <v>1035.3904395879649</v>
      </c>
      <c r="P20" s="185">
        <v>65674.899999999994</v>
      </c>
      <c r="Q20" s="184">
        <v>875.7</v>
      </c>
      <c r="R20" s="185">
        <v>966</v>
      </c>
      <c r="S20" s="166">
        <v>918.53778616430691</v>
      </c>
      <c r="T20" s="185">
        <v>63664.6</v>
      </c>
      <c r="V20" s="166"/>
    </row>
    <row r="21" spans="2:37" ht="11.1" customHeight="1" x14ac:dyDescent="0.15">
      <c r="B21" s="184"/>
      <c r="C21" s="276">
        <v>40672</v>
      </c>
      <c r="E21" s="184">
        <v>882</v>
      </c>
      <c r="F21" s="185">
        <v>1008</v>
      </c>
      <c r="G21" s="166">
        <v>949.86994657523269</v>
      </c>
      <c r="H21" s="185">
        <v>38563.1</v>
      </c>
      <c r="I21" s="184">
        <v>546</v>
      </c>
      <c r="J21" s="185">
        <v>593.25</v>
      </c>
      <c r="K21" s="166">
        <v>574.45817260585955</v>
      </c>
      <c r="L21" s="185">
        <v>98994.5</v>
      </c>
      <c r="M21" s="184">
        <v>934.5</v>
      </c>
      <c r="N21" s="185">
        <v>1071</v>
      </c>
      <c r="O21" s="166">
        <v>1021.313730324293</v>
      </c>
      <c r="P21" s="185">
        <v>80744.5</v>
      </c>
      <c r="Q21" s="184">
        <v>871.5</v>
      </c>
      <c r="R21" s="185">
        <v>963.90000000000009</v>
      </c>
      <c r="S21" s="166">
        <v>913.66201982018811</v>
      </c>
      <c r="T21" s="185">
        <v>80019.600000000006</v>
      </c>
    </row>
    <row r="22" spans="2:37" ht="11.1" customHeight="1" x14ac:dyDescent="0.15">
      <c r="B22" s="184"/>
      <c r="C22" s="276">
        <v>40673</v>
      </c>
      <c r="E22" s="184">
        <v>871.5</v>
      </c>
      <c r="F22" s="185">
        <v>997.5</v>
      </c>
      <c r="G22" s="166">
        <v>948.00752958049497</v>
      </c>
      <c r="H22" s="185">
        <v>11891.8</v>
      </c>
      <c r="I22" s="184">
        <v>546</v>
      </c>
      <c r="J22" s="185">
        <v>598.5</v>
      </c>
      <c r="K22" s="166">
        <v>576.01326965577607</v>
      </c>
      <c r="L22" s="185">
        <v>38035.199999999997</v>
      </c>
      <c r="M22" s="184">
        <v>924</v>
      </c>
      <c r="N22" s="185">
        <v>1081.5</v>
      </c>
      <c r="O22" s="166">
        <v>1009.1554005920618</v>
      </c>
      <c r="P22" s="185">
        <v>18985.400000000001</v>
      </c>
      <c r="Q22" s="184">
        <v>861</v>
      </c>
      <c r="R22" s="185">
        <v>945</v>
      </c>
      <c r="S22" s="166">
        <v>904.92066576150557</v>
      </c>
      <c r="T22" s="185">
        <v>23214.2</v>
      </c>
    </row>
    <row r="23" spans="2:37" ht="11.1" customHeight="1" x14ac:dyDescent="0.15">
      <c r="B23" s="184"/>
      <c r="C23" s="276">
        <v>40674</v>
      </c>
      <c r="E23" s="184">
        <v>871.5</v>
      </c>
      <c r="F23" s="185">
        <v>997.5</v>
      </c>
      <c r="G23" s="166">
        <v>952.28060671722665</v>
      </c>
      <c r="H23" s="185">
        <v>15103</v>
      </c>
      <c r="I23" s="184">
        <v>544.95000000000005</v>
      </c>
      <c r="J23" s="185">
        <v>593.25</v>
      </c>
      <c r="K23" s="166">
        <v>574.01670058719878</v>
      </c>
      <c r="L23" s="185">
        <v>45078.6</v>
      </c>
      <c r="M23" s="184">
        <v>924</v>
      </c>
      <c r="N23" s="185">
        <v>1081.5</v>
      </c>
      <c r="O23" s="166">
        <v>1010.4510972692024</v>
      </c>
      <c r="P23" s="185">
        <v>45268.1</v>
      </c>
      <c r="Q23" s="184">
        <v>859.95</v>
      </c>
      <c r="R23" s="185">
        <v>940.80000000000007</v>
      </c>
      <c r="S23" s="166">
        <v>901.64075547191248</v>
      </c>
      <c r="T23" s="185">
        <v>46769.2</v>
      </c>
    </row>
    <row r="24" spans="2:37" ht="11.1" customHeight="1" x14ac:dyDescent="0.15">
      <c r="B24" s="184"/>
      <c r="C24" s="276">
        <v>40675</v>
      </c>
      <c r="E24" s="184">
        <v>882</v>
      </c>
      <c r="F24" s="185">
        <v>997.5</v>
      </c>
      <c r="G24" s="166">
        <v>956.08313493587286</v>
      </c>
      <c r="H24" s="185">
        <v>12176.6</v>
      </c>
      <c r="I24" s="184">
        <v>554.4</v>
      </c>
      <c r="J24" s="185">
        <v>609</v>
      </c>
      <c r="K24" s="166">
        <v>583.87652905198775</v>
      </c>
      <c r="L24" s="185">
        <v>21343.5</v>
      </c>
      <c r="M24" s="184">
        <v>924</v>
      </c>
      <c r="N24" s="185">
        <v>1081.5</v>
      </c>
      <c r="O24" s="166">
        <v>1008.5315883460946</v>
      </c>
      <c r="P24" s="185">
        <v>23865.599999999999</v>
      </c>
      <c r="Q24" s="184">
        <v>862.05000000000007</v>
      </c>
      <c r="R24" s="185">
        <v>946.05000000000007</v>
      </c>
      <c r="S24" s="166">
        <v>902.98494869731417</v>
      </c>
      <c r="T24" s="185">
        <v>19395.7</v>
      </c>
    </row>
    <row r="25" spans="2:37" ht="11.1" customHeight="1" x14ac:dyDescent="0.15">
      <c r="B25" s="184"/>
      <c r="C25" s="276">
        <v>40676</v>
      </c>
      <c r="E25" s="184">
        <v>871.5</v>
      </c>
      <c r="F25" s="185">
        <v>997.5</v>
      </c>
      <c r="G25" s="166">
        <v>950.71787719422957</v>
      </c>
      <c r="H25" s="185">
        <v>9694.7999999999993</v>
      </c>
      <c r="I25" s="184">
        <v>546</v>
      </c>
      <c r="J25" s="185">
        <v>619.5</v>
      </c>
      <c r="K25" s="166">
        <v>585.00949413058663</v>
      </c>
      <c r="L25" s="185">
        <v>27993.9</v>
      </c>
      <c r="M25" s="184">
        <v>913.5</v>
      </c>
      <c r="N25" s="185">
        <v>1081.5</v>
      </c>
      <c r="O25" s="166">
        <v>1004.872255336977</v>
      </c>
      <c r="P25" s="185">
        <v>19863.099999999999</v>
      </c>
      <c r="Q25" s="184">
        <v>871.5</v>
      </c>
      <c r="R25" s="185">
        <v>955.5</v>
      </c>
      <c r="S25" s="166">
        <v>910.62450519544768</v>
      </c>
      <c r="T25" s="185">
        <v>23404.9</v>
      </c>
    </row>
    <row r="26" spans="2:37" ht="11.1" customHeight="1" x14ac:dyDescent="0.15">
      <c r="B26" s="184"/>
      <c r="C26" s="276">
        <v>40679</v>
      </c>
      <c r="E26" s="184">
        <v>874.65000000000009</v>
      </c>
      <c r="F26" s="185">
        <v>997.5</v>
      </c>
      <c r="G26" s="166">
        <v>951.22241637543652</v>
      </c>
      <c r="H26" s="185">
        <v>32791.599999999999</v>
      </c>
      <c r="I26" s="184">
        <v>546</v>
      </c>
      <c r="J26" s="185">
        <v>624.75</v>
      </c>
      <c r="K26" s="166">
        <v>588.28330124172419</v>
      </c>
      <c r="L26" s="185">
        <v>85775.2</v>
      </c>
      <c r="M26" s="184">
        <v>915.6</v>
      </c>
      <c r="N26" s="185">
        <v>1086.75</v>
      </c>
      <c r="O26" s="166">
        <v>1006.2670319688771</v>
      </c>
      <c r="P26" s="185">
        <v>75219.5</v>
      </c>
      <c r="Q26" s="184">
        <v>873.6</v>
      </c>
      <c r="R26" s="185">
        <v>955.5</v>
      </c>
      <c r="S26" s="166">
        <v>912.36615437334785</v>
      </c>
      <c r="T26" s="185">
        <v>55132.1</v>
      </c>
    </row>
    <row r="27" spans="2:37" ht="11.1" customHeight="1" x14ac:dyDescent="0.15">
      <c r="B27" s="184"/>
      <c r="C27" s="276">
        <v>40680</v>
      </c>
      <c r="E27" s="184">
        <v>871.5</v>
      </c>
      <c r="F27" s="185">
        <v>997.5</v>
      </c>
      <c r="G27" s="166">
        <v>947.9080685013206</v>
      </c>
      <c r="H27" s="185">
        <v>10218.200000000001</v>
      </c>
      <c r="I27" s="184">
        <v>556.5</v>
      </c>
      <c r="J27" s="185">
        <v>630</v>
      </c>
      <c r="K27" s="166">
        <v>591.58427969530385</v>
      </c>
      <c r="L27" s="185">
        <v>22009.3</v>
      </c>
      <c r="M27" s="184">
        <v>913.5</v>
      </c>
      <c r="N27" s="185">
        <v>1081.5</v>
      </c>
      <c r="O27" s="166">
        <v>1000.1338319861658</v>
      </c>
      <c r="P27" s="185">
        <v>17440.8</v>
      </c>
      <c r="Q27" s="184">
        <v>882</v>
      </c>
      <c r="R27" s="185">
        <v>955.5</v>
      </c>
      <c r="S27" s="166">
        <v>920.95542168674717</v>
      </c>
      <c r="T27" s="185">
        <v>19985.8</v>
      </c>
    </row>
    <row r="28" spans="2:37" ht="11.1" customHeight="1" x14ac:dyDescent="0.15">
      <c r="B28" s="184"/>
      <c r="C28" s="276">
        <v>40681</v>
      </c>
      <c r="E28" s="184">
        <v>871.5</v>
      </c>
      <c r="F28" s="185">
        <v>993.30000000000007</v>
      </c>
      <c r="G28" s="166">
        <v>944.73174472715493</v>
      </c>
      <c r="H28" s="185">
        <v>16580.599999999999</v>
      </c>
      <c r="I28" s="184">
        <v>551.25</v>
      </c>
      <c r="J28" s="185">
        <v>624.75</v>
      </c>
      <c r="K28" s="166">
        <v>584.30670504044792</v>
      </c>
      <c r="L28" s="185">
        <v>39230.300000000003</v>
      </c>
      <c r="M28" s="184">
        <v>913.5</v>
      </c>
      <c r="N28" s="185">
        <v>1076.25</v>
      </c>
      <c r="O28" s="166">
        <v>997.6384436939469</v>
      </c>
      <c r="P28" s="185">
        <v>34142.199999999997</v>
      </c>
      <c r="Q28" s="184">
        <v>880.00500000000011</v>
      </c>
      <c r="R28" s="185">
        <v>955.5</v>
      </c>
      <c r="S28" s="166">
        <v>918.9978388599983</v>
      </c>
      <c r="T28" s="185">
        <v>33042.6</v>
      </c>
    </row>
    <row r="29" spans="2:37" ht="11.1" customHeight="1" x14ac:dyDescent="0.15">
      <c r="B29" s="184"/>
      <c r="C29" s="276">
        <v>40682</v>
      </c>
      <c r="E29" s="184">
        <v>876.85500000000002</v>
      </c>
      <c r="F29" s="185">
        <v>997.5</v>
      </c>
      <c r="G29" s="166">
        <v>948.74134205815187</v>
      </c>
      <c r="H29" s="185">
        <v>13346.9</v>
      </c>
      <c r="I29" s="184">
        <v>554.4</v>
      </c>
      <c r="J29" s="185">
        <v>627.9</v>
      </c>
      <c r="K29" s="166">
        <v>586.61358525615947</v>
      </c>
      <c r="L29" s="185">
        <v>24542.799999999999</v>
      </c>
      <c r="M29" s="184">
        <v>918.75</v>
      </c>
      <c r="N29" s="185">
        <v>1081.5</v>
      </c>
      <c r="O29" s="166">
        <v>999.75155465852094</v>
      </c>
      <c r="P29" s="185">
        <v>15222.6</v>
      </c>
      <c r="Q29" s="184">
        <v>882</v>
      </c>
      <c r="R29" s="185">
        <v>968.1</v>
      </c>
      <c r="S29" s="166">
        <v>924.98569701853353</v>
      </c>
      <c r="T29" s="185">
        <v>16622.599999999999</v>
      </c>
    </row>
    <row r="30" spans="2:37" ht="11.1" customHeight="1" x14ac:dyDescent="0.15">
      <c r="B30" s="184"/>
      <c r="C30" s="276">
        <v>40683</v>
      </c>
      <c r="E30" s="184">
        <v>871.5</v>
      </c>
      <c r="F30" s="185">
        <v>997.5</v>
      </c>
      <c r="G30" s="166">
        <v>944.72141720070238</v>
      </c>
      <c r="H30" s="185">
        <v>9714.2000000000007</v>
      </c>
      <c r="I30" s="184">
        <v>556.5</v>
      </c>
      <c r="J30" s="185">
        <v>624.75</v>
      </c>
      <c r="K30" s="166">
        <v>588.52458579440088</v>
      </c>
      <c r="L30" s="185">
        <v>24381.8</v>
      </c>
      <c r="M30" s="184">
        <v>905.1</v>
      </c>
      <c r="N30" s="185">
        <v>1074.1500000000001</v>
      </c>
      <c r="O30" s="166">
        <v>993.56114006464259</v>
      </c>
      <c r="P30" s="185">
        <v>30539.1</v>
      </c>
      <c r="Q30" s="184">
        <v>874.65000000000009</v>
      </c>
      <c r="R30" s="185">
        <v>966</v>
      </c>
      <c r="S30" s="166">
        <v>918.51972772962915</v>
      </c>
      <c r="T30" s="185">
        <v>21338.400000000001</v>
      </c>
    </row>
    <row r="31" spans="2:37" ht="11.1" customHeight="1" x14ac:dyDescent="0.15">
      <c r="B31" s="184"/>
      <c r="C31" s="276">
        <v>40686</v>
      </c>
      <c r="E31" s="184">
        <v>871.5</v>
      </c>
      <c r="F31" s="185">
        <v>997.5</v>
      </c>
      <c r="G31" s="166">
        <v>945.44118925265661</v>
      </c>
      <c r="H31" s="185">
        <v>36754.9</v>
      </c>
      <c r="I31" s="184">
        <v>556.5</v>
      </c>
      <c r="J31" s="185">
        <v>624.75</v>
      </c>
      <c r="K31" s="166">
        <v>589.28358221107624</v>
      </c>
      <c r="L31" s="185">
        <v>84949.2</v>
      </c>
      <c r="M31" s="184">
        <v>905.1</v>
      </c>
      <c r="N31" s="185">
        <v>1076.25</v>
      </c>
      <c r="O31" s="166">
        <v>996.42738974497126</v>
      </c>
      <c r="P31" s="185">
        <v>70234.600000000006</v>
      </c>
      <c r="Q31" s="184">
        <v>876.75</v>
      </c>
      <c r="R31" s="185">
        <v>966</v>
      </c>
      <c r="S31" s="166">
        <v>920.46037076094842</v>
      </c>
      <c r="T31" s="185">
        <v>67223.399999999994</v>
      </c>
    </row>
    <row r="32" spans="2:37" ht="11.1" customHeight="1" x14ac:dyDescent="0.15">
      <c r="B32" s="184"/>
      <c r="C32" s="276">
        <v>40687</v>
      </c>
      <c r="E32" s="184">
        <v>871.5</v>
      </c>
      <c r="F32" s="185">
        <v>993.30000000000007</v>
      </c>
      <c r="G32" s="166">
        <v>939.99481413873241</v>
      </c>
      <c r="H32" s="185">
        <v>6755</v>
      </c>
      <c r="I32" s="184">
        <v>556.5</v>
      </c>
      <c r="J32" s="185">
        <v>619.5</v>
      </c>
      <c r="K32" s="166">
        <v>585.22877984084892</v>
      </c>
      <c r="L32" s="185">
        <v>7103.3</v>
      </c>
      <c r="M32" s="184">
        <v>903</v>
      </c>
      <c r="N32" s="185">
        <v>1081.5</v>
      </c>
      <c r="O32" s="166">
        <v>999.66817456093668</v>
      </c>
      <c r="P32" s="185">
        <v>5714.1</v>
      </c>
      <c r="Q32" s="184">
        <v>871.5</v>
      </c>
      <c r="R32" s="185">
        <v>966</v>
      </c>
      <c r="S32" s="166">
        <v>913.51765553687233</v>
      </c>
      <c r="T32" s="185">
        <v>10134.9</v>
      </c>
    </row>
    <row r="33" spans="2:21" ht="11.1" customHeight="1" x14ac:dyDescent="0.15">
      <c r="B33" s="184"/>
      <c r="C33" s="276">
        <v>40688</v>
      </c>
      <c r="E33" s="184">
        <v>871.5</v>
      </c>
      <c r="F33" s="185">
        <v>997.5</v>
      </c>
      <c r="G33" s="166">
        <v>941.12819727422902</v>
      </c>
      <c r="H33" s="185">
        <v>21767.8</v>
      </c>
      <c r="I33" s="184">
        <v>556.5</v>
      </c>
      <c r="J33" s="185">
        <v>619.5</v>
      </c>
      <c r="K33" s="166">
        <v>588.11540210717783</v>
      </c>
      <c r="L33" s="185">
        <v>54336.800000000003</v>
      </c>
      <c r="M33" s="184">
        <v>903</v>
      </c>
      <c r="N33" s="185">
        <v>1081.5</v>
      </c>
      <c r="O33" s="166">
        <v>1000.0732158247376</v>
      </c>
      <c r="P33" s="185">
        <v>46099.4</v>
      </c>
      <c r="Q33" s="184">
        <v>866.25</v>
      </c>
      <c r="R33" s="185">
        <v>966</v>
      </c>
      <c r="S33" s="166">
        <v>907.0104070965898</v>
      </c>
      <c r="T33" s="185">
        <v>47535.3</v>
      </c>
    </row>
    <row r="34" spans="2:21" ht="11.1" customHeight="1" x14ac:dyDescent="0.15">
      <c r="B34" s="184"/>
      <c r="C34" s="276">
        <v>40689</v>
      </c>
      <c r="E34" s="184">
        <v>871.5</v>
      </c>
      <c r="F34" s="185">
        <v>997.5</v>
      </c>
      <c r="G34" s="166">
        <v>941.43566365191907</v>
      </c>
      <c r="H34" s="185">
        <v>9493.4</v>
      </c>
      <c r="I34" s="184">
        <v>557.55000000000007</v>
      </c>
      <c r="J34" s="185">
        <v>627.9</v>
      </c>
      <c r="K34" s="166">
        <v>594.43298791019004</v>
      </c>
      <c r="L34" s="185">
        <v>18299.8</v>
      </c>
      <c r="M34" s="184">
        <v>892.5</v>
      </c>
      <c r="N34" s="185">
        <v>1102.5</v>
      </c>
      <c r="O34" s="166">
        <v>1009.4302840761012</v>
      </c>
      <c r="P34" s="185">
        <v>16385.599999999999</v>
      </c>
      <c r="Q34" s="184">
        <v>861</v>
      </c>
      <c r="R34" s="185">
        <v>970.2</v>
      </c>
      <c r="S34" s="166">
        <v>905.58039647577107</v>
      </c>
      <c r="T34" s="185">
        <v>21921.200000000001</v>
      </c>
    </row>
    <row r="35" spans="2:21" ht="11.1" customHeight="1" x14ac:dyDescent="0.15">
      <c r="B35" s="184"/>
      <c r="C35" s="276">
        <v>40690</v>
      </c>
      <c r="E35" s="184">
        <v>861</v>
      </c>
      <c r="F35" s="185">
        <v>997.5</v>
      </c>
      <c r="G35" s="166">
        <v>928.15255059606307</v>
      </c>
      <c r="H35" s="185">
        <v>9219.9</v>
      </c>
      <c r="I35" s="184">
        <v>552.30000000000007</v>
      </c>
      <c r="J35" s="185">
        <v>624.75</v>
      </c>
      <c r="K35" s="166">
        <v>587.1383807087077</v>
      </c>
      <c r="L35" s="185">
        <v>30000.7</v>
      </c>
      <c r="M35" s="184">
        <v>892.5</v>
      </c>
      <c r="N35" s="185">
        <v>1119.3</v>
      </c>
      <c r="O35" s="166">
        <v>1018.4279266911489</v>
      </c>
      <c r="P35" s="185">
        <v>18528.599999999999</v>
      </c>
      <c r="Q35" s="184">
        <v>858.90000000000009</v>
      </c>
      <c r="R35" s="185">
        <v>976.5</v>
      </c>
      <c r="S35" s="166">
        <v>907.93589580512923</v>
      </c>
      <c r="T35" s="185">
        <v>21744.799999999999</v>
      </c>
    </row>
    <row r="36" spans="2:21" ht="11.1" customHeight="1" x14ac:dyDescent="0.15">
      <c r="B36" s="184"/>
      <c r="C36" s="276">
        <v>40693</v>
      </c>
      <c r="E36" s="184">
        <v>861</v>
      </c>
      <c r="F36" s="185">
        <v>997.5</v>
      </c>
      <c r="G36" s="166">
        <v>923.84352155587806</v>
      </c>
      <c r="H36" s="185">
        <v>39439.599999999999</v>
      </c>
      <c r="I36" s="184">
        <v>546</v>
      </c>
      <c r="J36" s="185">
        <v>619.5</v>
      </c>
      <c r="K36" s="166">
        <v>585.31690827654302</v>
      </c>
      <c r="L36" s="185">
        <v>74163.899999999994</v>
      </c>
      <c r="M36" s="184">
        <v>892.5</v>
      </c>
      <c r="N36" s="185">
        <v>1123.5</v>
      </c>
      <c r="O36" s="166">
        <v>1019.3613341476856</v>
      </c>
      <c r="P36" s="185">
        <v>71267.899999999994</v>
      </c>
      <c r="Q36" s="184">
        <v>855.75</v>
      </c>
      <c r="R36" s="185">
        <v>976.5</v>
      </c>
      <c r="S36" s="166">
        <v>905.9800533631709</v>
      </c>
      <c r="T36" s="185">
        <v>61864</v>
      </c>
    </row>
    <row r="37" spans="2:21" ht="11.1" customHeight="1" x14ac:dyDescent="0.15">
      <c r="B37" s="184"/>
      <c r="C37" s="276">
        <v>40694</v>
      </c>
      <c r="D37" s="166"/>
      <c r="E37" s="184">
        <v>861</v>
      </c>
      <c r="F37" s="185">
        <v>1008</v>
      </c>
      <c r="G37" s="166">
        <v>926.09278947586176</v>
      </c>
      <c r="H37" s="185">
        <v>16038.8</v>
      </c>
      <c r="I37" s="184">
        <v>551.25</v>
      </c>
      <c r="J37" s="185">
        <v>619.5</v>
      </c>
      <c r="K37" s="166">
        <v>586.88006431632209</v>
      </c>
      <c r="L37" s="185">
        <v>48555.5</v>
      </c>
      <c r="M37" s="184">
        <v>892.5</v>
      </c>
      <c r="N37" s="185">
        <v>1110.9000000000001</v>
      </c>
      <c r="O37" s="166">
        <v>1007.5640722136236</v>
      </c>
      <c r="P37" s="185">
        <v>34885</v>
      </c>
      <c r="Q37" s="184">
        <v>861</v>
      </c>
      <c r="R37" s="185">
        <v>976.5</v>
      </c>
      <c r="S37" s="166">
        <v>907.47286020309946</v>
      </c>
      <c r="T37" s="185">
        <v>34296</v>
      </c>
    </row>
    <row r="38" spans="2:21" ht="14.25" customHeight="1" x14ac:dyDescent="0.15">
      <c r="B38" s="184"/>
      <c r="C38" s="276"/>
      <c r="D38" s="166"/>
      <c r="E38" s="184"/>
      <c r="F38" s="184"/>
      <c r="G38" s="185"/>
      <c r="H38" s="166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  <c r="U38" s="184"/>
    </row>
    <row r="39" spans="2:21" x14ac:dyDescent="0.15">
      <c r="B39" s="231"/>
      <c r="C39" s="276"/>
      <c r="D39" s="187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7"/>
    </row>
    <row r="40" spans="2:21" x14ac:dyDescent="0.15">
      <c r="B40" s="297"/>
      <c r="C40" s="298"/>
      <c r="D40" s="190"/>
      <c r="E40" s="191"/>
      <c r="F40" s="179"/>
      <c r="G40" s="190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0"/>
    </row>
    <row r="41" spans="2:21" x14ac:dyDescent="0.15">
      <c r="B41" s="198" t="s">
        <v>102</v>
      </c>
      <c r="C41" s="167" t="s">
        <v>204</v>
      </c>
    </row>
    <row r="42" spans="2:21" x14ac:dyDescent="0.15">
      <c r="B42" s="237" t="s">
        <v>2</v>
      </c>
      <c r="C42" s="167" t="s">
        <v>103</v>
      </c>
    </row>
  </sheetData>
  <mergeCells count="5">
    <mergeCell ref="C5:D5"/>
    <mergeCell ref="E5:H5"/>
    <mergeCell ref="I5:L5"/>
    <mergeCell ref="M5:P5"/>
    <mergeCell ref="Q5:T5"/>
  </mergeCells>
  <phoneticPr fontId="31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8.625" style="167" customWidth="1"/>
    <col min="4" max="4" width="2.625" style="167" customWidth="1"/>
    <col min="5" max="7" width="7.625" style="167" customWidth="1"/>
    <col min="8" max="8" width="10.5" style="167" customWidth="1"/>
    <col min="9" max="11" width="7.625" style="167" customWidth="1"/>
    <col min="12" max="12" width="9.125" style="167" customWidth="1"/>
    <col min="13" max="15" width="7.625" style="167" customWidth="1"/>
    <col min="16" max="16" width="9.125" style="167" customWidth="1"/>
    <col min="17" max="17" width="7.5" style="167"/>
    <col min="18" max="18" width="9" style="167" customWidth="1"/>
    <col min="19" max="19" width="6.375" style="167" customWidth="1"/>
    <col min="20" max="20" width="7.25" style="167" customWidth="1"/>
    <col min="21" max="21" width="7.5" style="167"/>
    <col min="22" max="22" width="6.5" style="167" customWidth="1"/>
    <col min="23" max="23" width="7.375" style="167" customWidth="1"/>
    <col min="24" max="16384" width="7.5" style="167"/>
  </cols>
  <sheetData>
    <row r="3" spans="2:29" ht="13.5" customHeight="1" x14ac:dyDescent="0.15">
      <c r="B3" s="167" t="s">
        <v>205</v>
      </c>
    </row>
    <row r="4" spans="2:29" ht="13.5" customHeight="1" x14ac:dyDescent="0.15">
      <c r="P4" s="168" t="s">
        <v>206</v>
      </c>
      <c r="R4" s="166"/>
    </row>
    <row r="5" spans="2:29" ht="6" customHeight="1" x14ac:dyDescent="0.15">
      <c r="B5" s="179"/>
      <c r="C5" s="179"/>
      <c r="D5" s="179"/>
      <c r="E5" s="179"/>
      <c r="F5" s="179"/>
      <c r="G5" s="179"/>
      <c r="H5" s="179"/>
      <c r="I5" s="166"/>
      <c r="R5" s="166"/>
    </row>
    <row r="6" spans="2:29" ht="13.5" customHeight="1" x14ac:dyDescent="0.15">
      <c r="B6" s="169"/>
      <c r="C6" s="170" t="s">
        <v>85</v>
      </c>
      <c r="D6" s="171"/>
      <c r="E6" s="652" t="s">
        <v>207</v>
      </c>
      <c r="F6" s="653"/>
      <c r="G6" s="653"/>
      <c r="H6" s="654"/>
      <c r="I6" s="652" t="s">
        <v>208</v>
      </c>
      <c r="J6" s="653"/>
      <c r="K6" s="653"/>
      <c r="L6" s="654"/>
      <c r="M6" s="652" t="s">
        <v>209</v>
      </c>
      <c r="N6" s="653"/>
      <c r="O6" s="653"/>
      <c r="P6" s="654"/>
      <c r="R6" s="166"/>
    </row>
    <row r="7" spans="2:29" x14ac:dyDescent="0.15">
      <c r="B7" s="178" t="s">
        <v>198</v>
      </c>
      <c r="C7" s="179"/>
      <c r="D7" s="179"/>
      <c r="E7" s="170" t="s">
        <v>202</v>
      </c>
      <c r="F7" s="261" t="s">
        <v>203</v>
      </c>
      <c r="G7" s="262" t="s">
        <v>159</v>
      </c>
      <c r="H7" s="261" t="s">
        <v>201</v>
      </c>
      <c r="I7" s="170" t="s">
        <v>202</v>
      </c>
      <c r="J7" s="261" t="s">
        <v>203</v>
      </c>
      <c r="K7" s="262" t="s">
        <v>159</v>
      </c>
      <c r="L7" s="261" t="s">
        <v>160</v>
      </c>
      <c r="M7" s="170" t="s">
        <v>202</v>
      </c>
      <c r="N7" s="261" t="s">
        <v>203</v>
      </c>
      <c r="O7" s="262" t="s">
        <v>159</v>
      </c>
      <c r="P7" s="261" t="s">
        <v>201</v>
      </c>
      <c r="R7" s="166"/>
    </row>
    <row r="8" spans="2:29" x14ac:dyDescent="0.15">
      <c r="B8" s="184" t="s">
        <v>60</v>
      </c>
      <c r="C8" s="166">
        <v>20</v>
      </c>
      <c r="D8" s="166"/>
      <c r="E8" s="184">
        <v>483</v>
      </c>
      <c r="F8" s="185">
        <v>815</v>
      </c>
      <c r="G8" s="166">
        <v>652</v>
      </c>
      <c r="H8" s="185">
        <v>11709816</v>
      </c>
      <c r="I8" s="184">
        <v>893</v>
      </c>
      <c r="J8" s="185">
        <v>1443</v>
      </c>
      <c r="K8" s="166">
        <v>1128</v>
      </c>
      <c r="L8" s="185">
        <v>886104</v>
      </c>
      <c r="M8" s="184">
        <v>552</v>
      </c>
      <c r="N8" s="185">
        <v>945</v>
      </c>
      <c r="O8" s="166">
        <v>800</v>
      </c>
      <c r="P8" s="185">
        <v>40057611</v>
      </c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</row>
    <row r="9" spans="2:29" x14ac:dyDescent="0.15">
      <c r="B9" s="184"/>
      <c r="C9" s="166">
        <v>21</v>
      </c>
      <c r="D9" s="166"/>
      <c r="E9" s="184">
        <v>389</v>
      </c>
      <c r="F9" s="185">
        <v>662</v>
      </c>
      <c r="G9" s="166">
        <v>510</v>
      </c>
      <c r="H9" s="185">
        <v>17671017</v>
      </c>
      <c r="I9" s="184">
        <v>840</v>
      </c>
      <c r="J9" s="185">
        <v>1247</v>
      </c>
      <c r="K9" s="166">
        <v>1032</v>
      </c>
      <c r="L9" s="185">
        <v>1238052</v>
      </c>
      <c r="M9" s="184">
        <v>515</v>
      </c>
      <c r="N9" s="185">
        <v>819</v>
      </c>
      <c r="O9" s="166">
        <v>628</v>
      </c>
      <c r="P9" s="185">
        <v>44705846</v>
      </c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</row>
    <row r="10" spans="2:29" x14ac:dyDescent="0.15">
      <c r="B10" s="178"/>
      <c r="C10" s="179">
        <v>22</v>
      </c>
      <c r="D10" s="190"/>
      <c r="E10" s="191">
        <v>410</v>
      </c>
      <c r="F10" s="191">
        <v>683</v>
      </c>
      <c r="G10" s="191">
        <v>529</v>
      </c>
      <c r="H10" s="191">
        <v>17506025</v>
      </c>
      <c r="I10" s="191">
        <v>840</v>
      </c>
      <c r="J10" s="191">
        <v>1217</v>
      </c>
      <c r="K10" s="191">
        <v>1003</v>
      </c>
      <c r="L10" s="191">
        <v>1230762</v>
      </c>
      <c r="M10" s="191">
        <v>545</v>
      </c>
      <c r="N10" s="191">
        <v>834</v>
      </c>
      <c r="O10" s="191">
        <v>682</v>
      </c>
      <c r="P10" s="191">
        <v>47469421</v>
      </c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</row>
    <row r="11" spans="2:29" x14ac:dyDescent="0.15">
      <c r="B11" s="184" t="s">
        <v>236</v>
      </c>
      <c r="C11" s="166">
        <v>9</v>
      </c>
      <c r="D11" s="166" t="s">
        <v>244</v>
      </c>
      <c r="E11" s="184">
        <v>494</v>
      </c>
      <c r="F11" s="185">
        <v>609</v>
      </c>
      <c r="G11" s="166">
        <v>559</v>
      </c>
      <c r="H11" s="185">
        <v>1393158</v>
      </c>
      <c r="I11" s="184">
        <v>924</v>
      </c>
      <c r="J11" s="185">
        <v>1217</v>
      </c>
      <c r="K11" s="166">
        <v>1070</v>
      </c>
      <c r="L11" s="185">
        <v>96973</v>
      </c>
      <c r="M11" s="184">
        <v>663</v>
      </c>
      <c r="N11" s="185">
        <v>820</v>
      </c>
      <c r="O11" s="166">
        <v>760</v>
      </c>
      <c r="P11" s="185">
        <v>3522789</v>
      </c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</row>
    <row r="12" spans="2:29" x14ac:dyDescent="0.15">
      <c r="B12" s="184"/>
      <c r="C12" s="166">
        <v>10</v>
      </c>
      <c r="D12" s="187"/>
      <c r="E12" s="185">
        <v>451.5</v>
      </c>
      <c r="F12" s="185">
        <v>588</v>
      </c>
      <c r="G12" s="185">
        <v>530.51167393852324</v>
      </c>
      <c r="H12" s="185">
        <v>1187410.2</v>
      </c>
      <c r="I12" s="185">
        <v>892.5</v>
      </c>
      <c r="J12" s="185">
        <v>1207.5</v>
      </c>
      <c r="K12" s="185">
        <v>1025.9131409641709</v>
      </c>
      <c r="L12" s="185">
        <v>80508.099999999991</v>
      </c>
      <c r="M12" s="185">
        <v>584.85</v>
      </c>
      <c r="N12" s="185">
        <v>751.90500000000009</v>
      </c>
      <c r="O12" s="185">
        <v>673.45051736458879</v>
      </c>
      <c r="P12" s="185">
        <v>3337178.9999999995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</row>
    <row r="13" spans="2:29" x14ac:dyDescent="0.15">
      <c r="B13" s="184"/>
      <c r="C13" s="166">
        <v>11</v>
      </c>
      <c r="D13" s="187"/>
      <c r="E13" s="185">
        <v>441</v>
      </c>
      <c r="F13" s="185">
        <v>567</v>
      </c>
      <c r="G13" s="185">
        <v>510.70255148114381</v>
      </c>
      <c r="H13" s="185">
        <v>1706691.5999999999</v>
      </c>
      <c r="I13" s="185">
        <v>840</v>
      </c>
      <c r="J13" s="185">
        <v>1157.1000000000001</v>
      </c>
      <c r="K13" s="185">
        <v>991.16010245951531</v>
      </c>
      <c r="L13" s="185">
        <v>115936.9</v>
      </c>
      <c r="M13" s="185">
        <v>577.5</v>
      </c>
      <c r="N13" s="185">
        <v>720.30000000000007</v>
      </c>
      <c r="O13" s="185">
        <v>649.30102629267935</v>
      </c>
      <c r="P13" s="185">
        <v>4204984.1000000006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</row>
    <row r="14" spans="2:29" x14ac:dyDescent="0.15">
      <c r="B14" s="184"/>
      <c r="C14" s="166">
        <v>12</v>
      </c>
      <c r="D14" s="187"/>
      <c r="E14" s="185">
        <v>451.5</v>
      </c>
      <c r="F14" s="185">
        <v>567</v>
      </c>
      <c r="G14" s="185">
        <v>498.28586317965812</v>
      </c>
      <c r="H14" s="185">
        <v>1134093.8999999999</v>
      </c>
      <c r="I14" s="185">
        <v>840</v>
      </c>
      <c r="J14" s="187">
        <v>1102.5</v>
      </c>
      <c r="K14" s="185">
        <v>986.95649838882946</v>
      </c>
      <c r="L14" s="185">
        <v>90911.599999999991</v>
      </c>
      <c r="M14" s="185">
        <v>598.5</v>
      </c>
      <c r="N14" s="185">
        <v>766.5</v>
      </c>
      <c r="O14" s="185">
        <v>686.87971851868917</v>
      </c>
      <c r="P14" s="187">
        <v>3838939.6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</row>
    <row r="15" spans="2:29" x14ac:dyDescent="0.15">
      <c r="B15" s="184" t="s">
        <v>240</v>
      </c>
      <c r="C15" s="166">
        <v>1</v>
      </c>
      <c r="D15" s="187"/>
      <c r="E15" s="185">
        <v>452</v>
      </c>
      <c r="F15" s="185">
        <v>546</v>
      </c>
      <c r="G15" s="185">
        <v>498</v>
      </c>
      <c r="H15" s="185">
        <v>1274747</v>
      </c>
      <c r="I15" s="185">
        <v>840</v>
      </c>
      <c r="J15" s="185">
        <v>1050</v>
      </c>
      <c r="K15" s="185">
        <v>967</v>
      </c>
      <c r="L15" s="185">
        <v>87027</v>
      </c>
      <c r="M15" s="185">
        <v>586</v>
      </c>
      <c r="N15" s="185">
        <v>693</v>
      </c>
      <c r="O15" s="185">
        <v>628</v>
      </c>
      <c r="P15" s="187">
        <v>3508551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</row>
    <row r="16" spans="2:29" x14ac:dyDescent="0.15">
      <c r="B16" s="184"/>
      <c r="C16" s="166">
        <v>2</v>
      </c>
      <c r="D16" s="187"/>
      <c r="E16" s="185">
        <v>462</v>
      </c>
      <c r="F16" s="185">
        <v>651</v>
      </c>
      <c r="G16" s="185">
        <v>575.75668548874171</v>
      </c>
      <c r="H16" s="185">
        <v>1470229.9000000004</v>
      </c>
      <c r="I16" s="185">
        <v>892.5</v>
      </c>
      <c r="J16" s="185">
        <v>1176</v>
      </c>
      <c r="K16" s="185">
        <v>997.68487394958004</v>
      </c>
      <c r="L16" s="185">
        <v>89642.5</v>
      </c>
      <c r="M16" s="185">
        <v>609</v>
      </c>
      <c r="N16" s="185">
        <v>777</v>
      </c>
      <c r="O16" s="185">
        <v>699.71295879532465</v>
      </c>
      <c r="P16" s="187">
        <v>3629424.0999999996</v>
      </c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</row>
    <row r="17" spans="2:29" x14ac:dyDescent="0.15">
      <c r="B17" s="184"/>
      <c r="C17" s="166">
        <v>3</v>
      </c>
      <c r="D17" s="187"/>
      <c r="E17" s="185">
        <v>525</v>
      </c>
      <c r="F17" s="185">
        <v>703.5</v>
      </c>
      <c r="G17" s="185">
        <v>606.55591096283808</v>
      </c>
      <c r="H17" s="185">
        <v>1311160.5999999996</v>
      </c>
      <c r="I17" s="185">
        <v>945</v>
      </c>
      <c r="J17" s="185">
        <v>1291.5</v>
      </c>
      <c r="K17" s="185">
        <v>1058.0610198234024</v>
      </c>
      <c r="L17" s="185">
        <v>87219.799999999988</v>
      </c>
      <c r="M17" s="185">
        <v>641.55000000000007</v>
      </c>
      <c r="N17" s="185">
        <v>840</v>
      </c>
      <c r="O17" s="185">
        <v>756.33537305155414</v>
      </c>
      <c r="P17" s="187">
        <v>3756270.1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</row>
    <row r="18" spans="2:29" x14ac:dyDescent="0.15">
      <c r="B18" s="184"/>
      <c r="C18" s="166">
        <v>4</v>
      </c>
      <c r="D18" s="187"/>
      <c r="E18" s="185">
        <v>504</v>
      </c>
      <c r="F18" s="185">
        <v>645.75</v>
      </c>
      <c r="G18" s="185">
        <v>594.52141963201871</v>
      </c>
      <c r="H18" s="185">
        <v>1113214</v>
      </c>
      <c r="I18" s="185">
        <v>924</v>
      </c>
      <c r="J18" s="185">
        <v>1155</v>
      </c>
      <c r="K18" s="185">
        <v>1031.7731435081371</v>
      </c>
      <c r="L18" s="185">
        <v>79978.700000000012</v>
      </c>
      <c r="M18" s="185">
        <v>642.6</v>
      </c>
      <c r="N18" s="185">
        <v>777</v>
      </c>
      <c r="O18" s="185">
        <v>721.7216692106465</v>
      </c>
      <c r="P18" s="187">
        <v>3771915.4999999995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</row>
    <row r="19" spans="2:29" x14ac:dyDescent="0.15">
      <c r="B19" s="178"/>
      <c r="C19" s="179">
        <v>5</v>
      </c>
      <c r="D19" s="190"/>
      <c r="E19" s="191">
        <v>573.30000000000007</v>
      </c>
      <c r="F19" s="191">
        <v>665.7</v>
      </c>
      <c r="G19" s="191">
        <v>611.75256913292594</v>
      </c>
      <c r="H19" s="191">
        <v>1255321.7</v>
      </c>
      <c r="I19" s="191">
        <v>924</v>
      </c>
      <c r="J19" s="191">
        <v>1155</v>
      </c>
      <c r="K19" s="191">
        <v>1055.8910115738754</v>
      </c>
      <c r="L19" s="191">
        <v>104723.5</v>
      </c>
      <c r="M19" s="191">
        <v>683.55000000000007</v>
      </c>
      <c r="N19" s="191">
        <v>779.1</v>
      </c>
      <c r="O19" s="191">
        <v>730.67733407142271</v>
      </c>
      <c r="P19" s="190">
        <v>4232249</v>
      </c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</row>
    <row r="20" spans="2:29" ht="11.1" customHeight="1" x14ac:dyDescent="0.15">
      <c r="B20" s="175"/>
      <c r="C20" s="276">
        <v>40665</v>
      </c>
      <c r="E20" s="230">
        <v>580.65</v>
      </c>
      <c r="F20" s="230">
        <v>635.25</v>
      </c>
      <c r="G20" s="230">
        <v>611.64171862522699</v>
      </c>
      <c r="H20" s="185">
        <v>151215.1</v>
      </c>
      <c r="I20" s="230">
        <v>958.54500000000007</v>
      </c>
      <c r="J20" s="230">
        <v>1102.5</v>
      </c>
      <c r="K20" s="230">
        <v>1051.2892747362296</v>
      </c>
      <c r="L20" s="185">
        <v>16562</v>
      </c>
      <c r="M20" s="230">
        <v>696.15</v>
      </c>
      <c r="N20" s="230">
        <v>779.1</v>
      </c>
      <c r="O20" s="230">
        <v>735.1557771456944</v>
      </c>
      <c r="P20" s="185">
        <v>529382.19999999995</v>
      </c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</row>
    <row r="21" spans="2:29" ht="11.1" customHeight="1" x14ac:dyDescent="0.15">
      <c r="B21" s="184"/>
      <c r="C21" s="276">
        <v>40669</v>
      </c>
      <c r="E21" s="184">
        <v>582.54</v>
      </c>
      <c r="F21" s="185">
        <v>639.45000000000005</v>
      </c>
      <c r="G21" s="166">
        <v>601.79096876859762</v>
      </c>
      <c r="H21" s="185">
        <v>97626.7</v>
      </c>
      <c r="I21" s="184">
        <v>961.80000000000007</v>
      </c>
      <c r="J21" s="185">
        <v>1108.0650000000001</v>
      </c>
      <c r="K21" s="166">
        <v>1049.7264122718743</v>
      </c>
      <c r="L21" s="185">
        <v>5249.9</v>
      </c>
      <c r="M21" s="184">
        <v>691.95</v>
      </c>
      <c r="N21" s="185">
        <v>775.95</v>
      </c>
      <c r="O21" s="166">
        <v>738.60090934272807</v>
      </c>
      <c r="P21" s="185">
        <v>216239.4</v>
      </c>
      <c r="R21" s="166"/>
      <c r="S21" s="166"/>
      <c r="T21" s="166"/>
      <c r="U21" s="166"/>
      <c r="V21" s="166"/>
      <c r="W21" s="166"/>
      <c r="X21" s="166"/>
      <c r="Y21" s="166"/>
      <c r="Z21" s="166"/>
    </row>
    <row r="22" spans="2:29" ht="11.1" customHeight="1" x14ac:dyDescent="0.15">
      <c r="B22" s="184"/>
      <c r="C22" s="276">
        <v>40672</v>
      </c>
      <c r="E22" s="184">
        <v>577.5</v>
      </c>
      <c r="F22" s="185">
        <v>639.45000000000005</v>
      </c>
      <c r="G22" s="166">
        <v>601.95705922142156</v>
      </c>
      <c r="H22" s="185">
        <v>133674.20000000001</v>
      </c>
      <c r="I22" s="184">
        <v>961.80000000000007</v>
      </c>
      <c r="J22" s="185">
        <v>1102.5</v>
      </c>
      <c r="K22" s="166">
        <v>1047.0600938442633</v>
      </c>
      <c r="L22" s="185">
        <v>6743.6</v>
      </c>
      <c r="M22" s="184">
        <v>687.75</v>
      </c>
      <c r="N22" s="185">
        <v>771.75</v>
      </c>
      <c r="O22" s="166">
        <v>739.61018403718288</v>
      </c>
      <c r="P22" s="185">
        <v>394557.4</v>
      </c>
      <c r="R22" s="166"/>
      <c r="S22" s="166"/>
      <c r="T22" s="166"/>
      <c r="U22" s="166"/>
      <c r="V22" s="166"/>
      <c r="W22" s="166"/>
      <c r="X22" s="166"/>
      <c r="Y22" s="166"/>
      <c r="Z22" s="166"/>
    </row>
    <row r="23" spans="2:29" ht="11.1" customHeight="1" x14ac:dyDescent="0.15">
      <c r="B23" s="184"/>
      <c r="C23" s="276">
        <v>40673</v>
      </c>
      <c r="E23" s="184">
        <v>577.5</v>
      </c>
      <c r="F23" s="185">
        <v>651</v>
      </c>
      <c r="G23" s="166">
        <v>609.95875632175409</v>
      </c>
      <c r="H23" s="185">
        <v>42102.8</v>
      </c>
      <c r="I23" s="184">
        <v>945</v>
      </c>
      <c r="J23" s="185">
        <v>1109.01</v>
      </c>
      <c r="K23" s="166">
        <v>1060.4535398230089</v>
      </c>
      <c r="L23" s="185">
        <v>5008.1000000000004</v>
      </c>
      <c r="M23" s="184">
        <v>693</v>
      </c>
      <c r="N23" s="185">
        <v>760.2</v>
      </c>
      <c r="O23" s="166">
        <v>727.44234255170795</v>
      </c>
      <c r="P23" s="185">
        <v>87744.1</v>
      </c>
      <c r="R23" s="166"/>
      <c r="S23" s="166"/>
      <c r="T23" s="166"/>
      <c r="U23" s="166"/>
      <c r="V23" s="166"/>
      <c r="W23" s="166"/>
      <c r="X23" s="166"/>
      <c r="Y23" s="166"/>
      <c r="Z23" s="166"/>
    </row>
    <row r="24" spans="2:29" ht="11.1" customHeight="1" x14ac:dyDescent="0.15">
      <c r="B24" s="184"/>
      <c r="C24" s="276">
        <v>40674</v>
      </c>
      <c r="E24" s="184">
        <v>574.35</v>
      </c>
      <c r="F24" s="185">
        <v>649.95000000000005</v>
      </c>
      <c r="G24" s="166">
        <v>606.82222076141477</v>
      </c>
      <c r="H24" s="185">
        <v>58256.6</v>
      </c>
      <c r="I24" s="184">
        <v>945</v>
      </c>
      <c r="J24" s="185">
        <v>1102.5</v>
      </c>
      <c r="K24" s="166">
        <v>1059.0336952452267</v>
      </c>
      <c r="L24" s="185">
        <v>3995.7</v>
      </c>
      <c r="M24" s="184">
        <v>683.55000000000007</v>
      </c>
      <c r="N24" s="185">
        <v>756</v>
      </c>
      <c r="O24" s="166">
        <v>725.63335188160954</v>
      </c>
      <c r="P24" s="185">
        <v>306264.59999999998</v>
      </c>
    </row>
    <row r="25" spans="2:29" ht="11.1" customHeight="1" x14ac:dyDescent="0.15">
      <c r="B25" s="184"/>
      <c r="C25" s="276">
        <v>40675</v>
      </c>
      <c r="E25" s="184">
        <v>577.5</v>
      </c>
      <c r="F25" s="185">
        <v>651</v>
      </c>
      <c r="G25" s="166">
        <v>609.51590275775936</v>
      </c>
      <c r="H25" s="185">
        <v>39355.9</v>
      </c>
      <c r="I25" s="184">
        <v>945</v>
      </c>
      <c r="J25" s="185">
        <v>1102.5</v>
      </c>
      <c r="K25" s="166">
        <v>1060.0100168705189</v>
      </c>
      <c r="L25" s="185">
        <v>4617.5</v>
      </c>
      <c r="M25" s="184">
        <v>690.9</v>
      </c>
      <c r="N25" s="185">
        <v>748.65</v>
      </c>
      <c r="O25" s="166">
        <v>724.18454451980108</v>
      </c>
      <c r="P25" s="185">
        <v>167277</v>
      </c>
    </row>
    <row r="26" spans="2:29" ht="11.1" customHeight="1" x14ac:dyDescent="0.15">
      <c r="B26" s="184"/>
      <c r="C26" s="276">
        <v>40676</v>
      </c>
      <c r="E26" s="184">
        <v>577.5</v>
      </c>
      <c r="F26" s="185">
        <v>661.5</v>
      </c>
      <c r="G26" s="166">
        <v>613.91720164757612</v>
      </c>
      <c r="H26" s="185">
        <v>46199.5</v>
      </c>
      <c r="I26" s="184">
        <v>963.90000000000009</v>
      </c>
      <c r="J26" s="185">
        <v>1080.03</v>
      </c>
      <c r="K26" s="166">
        <v>1057.6209677419356</v>
      </c>
      <c r="L26" s="185">
        <v>3232.8</v>
      </c>
      <c r="M26" s="184">
        <v>693</v>
      </c>
      <c r="N26" s="185">
        <v>753.9</v>
      </c>
      <c r="O26" s="166">
        <v>726.15332493876826</v>
      </c>
      <c r="P26" s="185">
        <v>85435.7</v>
      </c>
    </row>
    <row r="27" spans="2:29" ht="11.1" customHeight="1" x14ac:dyDescent="0.15">
      <c r="B27" s="184"/>
      <c r="C27" s="276">
        <v>40679</v>
      </c>
      <c r="E27" s="184">
        <v>577.5</v>
      </c>
      <c r="F27" s="185">
        <v>665.7</v>
      </c>
      <c r="G27" s="166">
        <v>617.96582572256546</v>
      </c>
      <c r="H27" s="185">
        <v>118578.3</v>
      </c>
      <c r="I27" s="184">
        <v>966</v>
      </c>
      <c r="J27" s="185">
        <v>1080.135</v>
      </c>
      <c r="K27" s="166">
        <v>1058.1642503425937</v>
      </c>
      <c r="L27" s="185">
        <v>11980.7</v>
      </c>
      <c r="M27" s="184">
        <v>695.1</v>
      </c>
      <c r="N27" s="185">
        <v>756</v>
      </c>
      <c r="O27" s="166">
        <v>729.43724771997984</v>
      </c>
      <c r="P27" s="185">
        <v>332086</v>
      </c>
    </row>
    <row r="28" spans="2:29" ht="11.1" customHeight="1" x14ac:dyDescent="0.15">
      <c r="B28" s="184"/>
      <c r="C28" s="276">
        <v>40680</v>
      </c>
      <c r="E28" s="184">
        <v>582.75</v>
      </c>
      <c r="F28" s="185">
        <v>661.5</v>
      </c>
      <c r="G28" s="166">
        <v>619.18753450092845</v>
      </c>
      <c r="H28" s="185">
        <v>21905.3</v>
      </c>
      <c r="I28" s="184">
        <v>976.5</v>
      </c>
      <c r="J28" s="185">
        <v>1083.6000000000001</v>
      </c>
      <c r="K28" s="166">
        <v>1060.1565420560748</v>
      </c>
      <c r="L28" s="185">
        <v>1911.9</v>
      </c>
      <c r="M28" s="184">
        <v>698.25</v>
      </c>
      <c r="N28" s="185">
        <v>760.2</v>
      </c>
      <c r="O28" s="166">
        <v>732.42050474636289</v>
      </c>
      <c r="P28" s="185">
        <v>118845.6</v>
      </c>
    </row>
    <row r="29" spans="2:29" ht="11.1" customHeight="1" x14ac:dyDescent="0.15">
      <c r="B29" s="184"/>
      <c r="C29" s="276">
        <v>40681</v>
      </c>
      <c r="E29" s="184">
        <v>577.5</v>
      </c>
      <c r="F29" s="185">
        <v>661.5</v>
      </c>
      <c r="G29" s="166">
        <v>616.10847666139716</v>
      </c>
      <c r="H29" s="185">
        <v>46422.7</v>
      </c>
      <c r="I29" s="184">
        <v>976.5</v>
      </c>
      <c r="J29" s="185">
        <v>1099.875</v>
      </c>
      <c r="K29" s="166">
        <v>1061.7184300341298</v>
      </c>
      <c r="L29" s="185">
        <v>2663</v>
      </c>
      <c r="M29" s="184">
        <v>690.9</v>
      </c>
      <c r="N29" s="185">
        <v>753.9</v>
      </c>
      <c r="O29" s="166">
        <v>727.37581353055293</v>
      </c>
      <c r="P29" s="185">
        <v>190024.7</v>
      </c>
    </row>
    <row r="30" spans="2:29" ht="11.1" customHeight="1" x14ac:dyDescent="0.15">
      <c r="B30" s="184"/>
      <c r="C30" s="276">
        <v>40682</v>
      </c>
      <c r="E30" s="184">
        <v>582.75</v>
      </c>
      <c r="F30" s="185">
        <v>665.7</v>
      </c>
      <c r="G30" s="166">
        <v>621.04445834565786</v>
      </c>
      <c r="H30" s="185">
        <v>34319.300000000003</v>
      </c>
      <c r="I30" s="184">
        <v>981.64499999999998</v>
      </c>
      <c r="J30" s="185">
        <v>1117.83</v>
      </c>
      <c r="K30" s="166">
        <v>1071.6966858789626</v>
      </c>
      <c r="L30" s="185">
        <v>2127.5</v>
      </c>
      <c r="M30" s="184">
        <v>699.30000000000007</v>
      </c>
      <c r="N30" s="185">
        <v>763.35</v>
      </c>
      <c r="O30" s="166">
        <v>734.45536303630365</v>
      </c>
      <c r="P30" s="185">
        <v>105583.3</v>
      </c>
    </row>
    <row r="31" spans="2:29" ht="11.1" customHeight="1" x14ac:dyDescent="0.15">
      <c r="B31" s="184"/>
      <c r="C31" s="276">
        <v>40683</v>
      </c>
      <c r="E31" s="184">
        <v>582.75</v>
      </c>
      <c r="F31" s="185">
        <v>658.35</v>
      </c>
      <c r="G31" s="166">
        <v>613.20655321823835</v>
      </c>
      <c r="H31" s="185">
        <v>42282.5</v>
      </c>
      <c r="I31" s="184">
        <v>976.5</v>
      </c>
      <c r="J31" s="185">
        <v>1124.55</v>
      </c>
      <c r="K31" s="166">
        <v>1073.9344978165939</v>
      </c>
      <c r="L31" s="185">
        <v>1369.6</v>
      </c>
      <c r="M31" s="184">
        <v>688.80000000000007</v>
      </c>
      <c r="N31" s="185">
        <v>766.5</v>
      </c>
      <c r="O31" s="166">
        <v>729.55436540132064</v>
      </c>
      <c r="P31" s="185">
        <v>137405.70000000001</v>
      </c>
    </row>
    <row r="32" spans="2:29" ht="11.1" customHeight="1" x14ac:dyDescent="0.15">
      <c r="B32" s="184"/>
      <c r="C32" s="276">
        <v>40686</v>
      </c>
      <c r="E32" s="184">
        <v>582.75</v>
      </c>
      <c r="F32" s="185">
        <v>661.5</v>
      </c>
      <c r="G32" s="166">
        <v>615.80043409505072</v>
      </c>
      <c r="H32" s="185">
        <v>112753.9</v>
      </c>
      <c r="I32" s="184">
        <v>976.5</v>
      </c>
      <c r="J32" s="185">
        <v>1113</v>
      </c>
      <c r="K32" s="166">
        <v>1068.9620253164558</v>
      </c>
      <c r="L32" s="185">
        <v>7182.9</v>
      </c>
      <c r="M32" s="184">
        <v>693</v>
      </c>
      <c r="N32" s="185">
        <v>771.75</v>
      </c>
      <c r="O32" s="166">
        <v>735.19718086203306</v>
      </c>
      <c r="P32" s="185">
        <v>325964</v>
      </c>
    </row>
    <row r="33" spans="2:17" ht="11.1" customHeight="1" x14ac:dyDescent="0.15">
      <c r="B33" s="184"/>
      <c r="C33" s="276">
        <v>40687</v>
      </c>
      <c r="E33" s="184">
        <v>577.5</v>
      </c>
      <c r="F33" s="185">
        <v>651</v>
      </c>
      <c r="G33" s="166">
        <v>607.58787719189581</v>
      </c>
      <c r="H33" s="185">
        <v>23012</v>
      </c>
      <c r="I33" s="184">
        <v>959.7</v>
      </c>
      <c r="J33" s="185">
        <v>1102.5</v>
      </c>
      <c r="K33" s="166">
        <v>1049.050847457627</v>
      </c>
      <c r="L33" s="185">
        <v>933.3</v>
      </c>
      <c r="M33" s="184">
        <v>698.25</v>
      </c>
      <c r="N33" s="185">
        <v>769.65</v>
      </c>
      <c r="O33" s="166">
        <v>737.29200028873026</v>
      </c>
      <c r="P33" s="185">
        <v>65700.600000000006</v>
      </c>
    </row>
    <row r="34" spans="2:17" ht="11.1" customHeight="1" x14ac:dyDescent="0.15">
      <c r="B34" s="184"/>
      <c r="C34" s="276">
        <v>40688</v>
      </c>
      <c r="E34" s="184">
        <v>577.5</v>
      </c>
      <c r="F34" s="185">
        <v>651</v>
      </c>
      <c r="G34" s="166">
        <v>609.88893505054705</v>
      </c>
      <c r="H34" s="185">
        <v>66414.5</v>
      </c>
      <c r="I34" s="184">
        <v>955.5</v>
      </c>
      <c r="J34" s="185">
        <v>1113</v>
      </c>
      <c r="K34" s="166">
        <v>1057.7972156426742</v>
      </c>
      <c r="L34" s="185">
        <v>4943.6000000000004</v>
      </c>
      <c r="M34" s="184">
        <v>696.15</v>
      </c>
      <c r="N34" s="185">
        <v>769.65</v>
      </c>
      <c r="O34" s="166">
        <v>733.14236980416422</v>
      </c>
      <c r="P34" s="185">
        <v>213054.8</v>
      </c>
    </row>
    <row r="35" spans="2:17" ht="11.1" customHeight="1" x14ac:dyDescent="0.15">
      <c r="B35" s="184"/>
      <c r="C35" s="276">
        <v>40689</v>
      </c>
      <c r="E35" s="184">
        <v>573.30000000000007</v>
      </c>
      <c r="F35" s="185">
        <v>651</v>
      </c>
      <c r="G35" s="166">
        <v>602.02114123344745</v>
      </c>
      <c r="H35" s="185">
        <v>23354.7</v>
      </c>
      <c r="I35" s="184">
        <v>945</v>
      </c>
      <c r="J35" s="185">
        <v>1115.5200000000002</v>
      </c>
      <c r="K35" s="166">
        <v>1055.1089397309611</v>
      </c>
      <c r="L35" s="185">
        <v>3370.3</v>
      </c>
      <c r="M35" s="184">
        <v>690.9</v>
      </c>
      <c r="N35" s="185">
        <v>772.80000000000007</v>
      </c>
      <c r="O35" s="166">
        <v>728.03043334435995</v>
      </c>
      <c r="P35" s="185">
        <v>109289.7</v>
      </c>
    </row>
    <row r="36" spans="2:17" ht="11.1" customHeight="1" x14ac:dyDescent="0.15">
      <c r="B36" s="184"/>
      <c r="C36" s="276">
        <v>40690</v>
      </c>
      <c r="E36" s="184">
        <v>577.5</v>
      </c>
      <c r="F36" s="185">
        <v>651</v>
      </c>
      <c r="G36" s="166">
        <v>608.18920791241965</v>
      </c>
      <c r="H36" s="185">
        <v>36691.800000000003</v>
      </c>
      <c r="I36" s="184">
        <v>924</v>
      </c>
      <c r="J36" s="185">
        <v>1134</v>
      </c>
      <c r="K36" s="166">
        <v>1060.4911533420707</v>
      </c>
      <c r="L36" s="185">
        <v>4966.2</v>
      </c>
      <c r="M36" s="184">
        <v>696.15</v>
      </c>
      <c r="N36" s="185">
        <v>767.55000000000007</v>
      </c>
      <c r="O36" s="166">
        <v>720.58255782838785</v>
      </c>
      <c r="P36" s="185">
        <v>88696.9</v>
      </c>
    </row>
    <row r="37" spans="2:17" ht="11.1" customHeight="1" x14ac:dyDescent="0.15">
      <c r="B37" s="184"/>
      <c r="C37" s="276">
        <v>40693</v>
      </c>
      <c r="E37" s="184">
        <v>577.5</v>
      </c>
      <c r="F37" s="185">
        <v>651</v>
      </c>
      <c r="G37" s="166">
        <v>611.39092479698002</v>
      </c>
      <c r="H37" s="185">
        <v>97359.3</v>
      </c>
      <c r="I37" s="184">
        <v>924</v>
      </c>
      <c r="J37" s="185">
        <v>1155</v>
      </c>
      <c r="K37" s="166">
        <v>1064.4364957918899</v>
      </c>
      <c r="L37" s="185">
        <v>14406.4</v>
      </c>
      <c r="M37" s="184">
        <v>691.95</v>
      </c>
      <c r="N37" s="185">
        <v>764.4</v>
      </c>
      <c r="O37" s="166">
        <v>716.24728332024074</v>
      </c>
      <c r="P37" s="185">
        <v>372384.2</v>
      </c>
    </row>
    <row r="38" spans="2:17" ht="11.1" customHeight="1" x14ac:dyDescent="0.15">
      <c r="B38" s="184"/>
      <c r="C38" s="276">
        <v>40694</v>
      </c>
      <c r="D38" s="166"/>
      <c r="E38" s="184">
        <v>577.5</v>
      </c>
      <c r="F38" s="185">
        <v>661.5</v>
      </c>
      <c r="G38" s="166">
        <v>612.74431512981221</v>
      </c>
      <c r="H38" s="185">
        <v>63796.6</v>
      </c>
      <c r="I38" s="184">
        <v>934.5</v>
      </c>
      <c r="J38" s="185">
        <v>1155</v>
      </c>
      <c r="K38" s="166">
        <v>1065.4158365693063</v>
      </c>
      <c r="L38" s="185">
        <v>3458.5</v>
      </c>
      <c r="M38" s="184">
        <v>700.35</v>
      </c>
      <c r="N38" s="185">
        <v>775.95</v>
      </c>
      <c r="O38" s="166">
        <v>726.50074472218671</v>
      </c>
      <c r="P38" s="185">
        <v>386313.1</v>
      </c>
    </row>
    <row r="39" spans="2:17" x14ac:dyDescent="0.15">
      <c r="B39" s="184"/>
      <c r="C39" s="276"/>
      <c r="D39" s="166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2:17" x14ac:dyDescent="0.15">
      <c r="B40" s="184"/>
      <c r="C40" s="276"/>
      <c r="D40" s="187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7"/>
    </row>
    <row r="41" spans="2:17" x14ac:dyDescent="0.15">
      <c r="B41" s="178"/>
      <c r="C41" s="298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0"/>
    </row>
  </sheetData>
  <mergeCells count="3">
    <mergeCell ref="E6:H6"/>
    <mergeCell ref="I6:L6"/>
    <mergeCell ref="M6:P6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6"/>
  <sheetViews>
    <sheetView zoomScale="75" workbookViewId="0"/>
  </sheetViews>
  <sheetFormatPr defaultColWidth="7.5" defaultRowHeight="12" x14ac:dyDescent="0.15"/>
  <cols>
    <col min="1" max="1" width="1" style="167" customWidth="1"/>
    <col min="2" max="2" width="4.125" style="167" customWidth="1"/>
    <col min="3" max="3" width="3.125" style="167" customWidth="1"/>
    <col min="4" max="4" width="2.625" style="167" customWidth="1"/>
    <col min="5" max="7" width="7.625" style="167" customWidth="1"/>
    <col min="8" max="8" width="9.125" style="167" customWidth="1"/>
    <col min="9" max="11" width="7.625" style="167" customWidth="1"/>
    <col min="12" max="12" width="9.125" style="167" customWidth="1"/>
    <col min="13" max="15" width="7.625" style="167" customWidth="1"/>
    <col min="16" max="16" width="9.125" style="167" customWidth="1"/>
    <col min="17" max="19" width="7.625" style="167" customWidth="1"/>
    <col min="20" max="20" width="9.125" style="167" customWidth="1"/>
    <col min="21" max="16384" width="7.5" style="167"/>
  </cols>
  <sheetData>
    <row r="3" spans="2:22" x14ac:dyDescent="0.15">
      <c r="B3" s="167" t="s">
        <v>210</v>
      </c>
    </row>
    <row r="4" spans="2:22" x14ac:dyDescent="0.15">
      <c r="T4" s="168" t="s">
        <v>84</v>
      </c>
    </row>
    <row r="5" spans="2:22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</row>
    <row r="6" spans="2:22" ht="13.5" customHeight="1" x14ac:dyDescent="0.15">
      <c r="B6" s="184"/>
      <c r="C6" s="170" t="s">
        <v>85</v>
      </c>
      <c r="D6" s="171"/>
      <c r="E6" s="652" t="s">
        <v>211</v>
      </c>
      <c r="F6" s="653"/>
      <c r="G6" s="653"/>
      <c r="H6" s="654"/>
      <c r="I6" s="652" t="s">
        <v>212</v>
      </c>
      <c r="J6" s="653"/>
      <c r="K6" s="653"/>
      <c r="L6" s="654"/>
      <c r="M6" s="652" t="s">
        <v>213</v>
      </c>
      <c r="N6" s="653"/>
      <c r="O6" s="653"/>
      <c r="P6" s="654"/>
      <c r="Q6" s="652" t="s">
        <v>214</v>
      </c>
      <c r="R6" s="653"/>
      <c r="S6" s="653"/>
      <c r="T6" s="654"/>
      <c r="V6" s="166"/>
    </row>
    <row r="7" spans="2:22" x14ac:dyDescent="0.15">
      <c r="B7" s="299" t="s">
        <v>91</v>
      </c>
      <c r="C7" s="300"/>
      <c r="D7" s="301"/>
      <c r="E7" s="170" t="s">
        <v>215</v>
      </c>
      <c r="F7" s="261" t="s">
        <v>216</v>
      </c>
      <c r="G7" s="262" t="s">
        <v>159</v>
      </c>
      <c r="H7" s="261" t="s">
        <v>250</v>
      </c>
      <c r="I7" s="170" t="s">
        <v>215</v>
      </c>
      <c r="J7" s="261" t="s">
        <v>216</v>
      </c>
      <c r="K7" s="262" t="s">
        <v>159</v>
      </c>
      <c r="L7" s="261" t="s">
        <v>160</v>
      </c>
      <c r="M7" s="170" t="s">
        <v>215</v>
      </c>
      <c r="N7" s="261" t="s">
        <v>216</v>
      </c>
      <c r="O7" s="262" t="s">
        <v>159</v>
      </c>
      <c r="P7" s="261" t="s">
        <v>95</v>
      </c>
      <c r="Q7" s="170" t="s">
        <v>215</v>
      </c>
      <c r="R7" s="261" t="s">
        <v>216</v>
      </c>
      <c r="S7" s="262" t="s">
        <v>159</v>
      </c>
      <c r="T7" s="261" t="s">
        <v>95</v>
      </c>
      <c r="V7" s="166"/>
    </row>
    <row r="8" spans="2:22" x14ac:dyDescent="0.15">
      <c r="B8" s="203" t="s">
        <v>60</v>
      </c>
      <c r="C8" s="166">
        <v>19</v>
      </c>
      <c r="D8" s="204" t="s">
        <v>61</v>
      </c>
      <c r="E8" s="184">
        <v>683</v>
      </c>
      <c r="F8" s="185">
        <v>945</v>
      </c>
      <c r="G8" s="166">
        <v>832</v>
      </c>
      <c r="H8" s="185">
        <v>554525</v>
      </c>
      <c r="I8" s="184">
        <v>420</v>
      </c>
      <c r="J8" s="185">
        <v>578</v>
      </c>
      <c r="K8" s="166">
        <v>498</v>
      </c>
      <c r="L8" s="185">
        <v>823988</v>
      </c>
      <c r="M8" s="184">
        <v>735</v>
      </c>
      <c r="N8" s="185">
        <v>945</v>
      </c>
      <c r="O8" s="166">
        <v>855</v>
      </c>
      <c r="P8" s="185">
        <v>1094218</v>
      </c>
      <c r="Q8" s="184">
        <v>651</v>
      </c>
      <c r="R8" s="185">
        <v>893</v>
      </c>
      <c r="S8" s="166">
        <v>795</v>
      </c>
      <c r="T8" s="185">
        <v>912321</v>
      </c>
      <c r="V8" s="166"/>
    </row>
    <row r="9" spans="2:22" x14ac:dyDescent="0.15">
      <c r="B9" s="184"/>
      <c r="C9" s="166">
        <v>20</v>
      </c>
      <c r="D9" s="166"/>
      <c r="E9" s="184">
        <v>714</v>
      </c>
      <c r="F9" s="185">
        <v>924</v>
      </c>
      <c r="G9" s="166">
        <v>817</v>
      </c>
      <c r="H9" s="185">
        <v>504824</v>
      </c>
      <c r="I9" s="184">
        <v>462</v>
      </c>
      <c r="J9" s="185">
        <v>609</v>
      </c>
      <c r="K9" s="166">
        <v>530</v>
      </c>
      <c r="L9" s="185">
        <v>820888</v>
      </c>
      <c r="M9" s="184">
        <v>735</v>
      </c>
      <c r="N9" s="185">
        <v>998</v>
      </c>
      <c r="O9" s="166">
        <v>869</v>
      </c>
      <c r="P9" s="185">
        <v>1341036</v>
      </c>
      <c r="Q9" s="184">
        <v>599</v>
      </c>
      <c r="R9" s="185">
        <v>893</v>
      </c>
      <c r="S9" s="166">
        <v>769</v>
      </c>
      <c r="T9" s="185">
        <v>865062</v>
      </c>
      <c r="V9" s="166"/>
    </row>
    <row r="10" spans="2:22" x14ac:dyDescent="0.15">
      <c r="B10" s="184"/>
      <c r="C10" s="166">
        <v>21</v>
      </c>
      <c r="D10" s="166"/>
      <c r="E10" s="184">
        <v>609</v>
      </c>
      <c r="F10" s="185">
        <v>840</v>
      </c>
      <c r="G10" s="166">
        <v>717</v>
      </c>
      <c r="H10" s="185">
        <v>512298</v>
      </c>
      <c r="I10" s="184">
        <v>347</v>
      </c>
      <c r="J10" s="185">
        <v>578</v>
      </c>
      <c r="K10" s="166">
        <v>469</v>
      </c>
      <c r="L10" s="185">
        <v>858382</v>
      </c>
      <c r="M10" s="184">
        <v>630</v>
      </c>
      <c r="N10" s="185">
        <v>945</v>
      </c>
      <c r="O10" s="166">
        <v>769</v>
      </c>
      <c r="P10" s="185">
        <v>1579631</v>
      </c>
      <c r="Q10" s="184">
        <v>525</v>
      </c>
      <c r="R10" s="185">
        <v>830</v>
      </c>
      <c r="S10" s="166">
        <v>658</v>
      </c>
      <c r="T10" s="185">
        <v>1543778</v>
      </c>
      <c r="V10" s="166"/>
    </row>
    <row r="11" spans="2:22" x14ac:dyDescent="0.15">
      <c r="B11" s="178"/>
      <c r="C11" s="179">
        <v>22</v>
      </c>
      <c r="D11" s="190"/>
      <c r="E11" s="191">
        <v>609</v>
      </c>
      <c r="F11" s="191">
        <v>1044</v>
      </c>
      <c r="G11" s="191">
        <v>872</v>
      </c>
      <c r="H11" s="191">
        <v>662250</v>
      </c>
      <c r="I11" s="191">
        <v>399</v>
      </c>
      <c r="J11" s="191">
        <v>731</v>
      </c>
      <c r="K11" s="191">
        <v>521</v>
      </c>
      <c r="L11" s="191">
        <v>1062981</v>
      </c>
      <c r="M11" s="191">
        <v>714</v>
      </c>
      <c r="N11" s="191">
        <v>1191</v>
      </c>
      <c r="O11" s="191">
        <v>918</v>
      </c>
      <c r="P11" s="191">
        <v>1207229</v>
      </c>
      <c r="Q11" s="191">
        <v>630</v>
      </c>
      <c r="R11" s="191">
        <v>956</v>
      </c>
      <c r="S11" s="191">
        <v>785</v>
      </c>
      <c r="T11" s="190">
        <v>1245464</v>
      </c>
      <c r="V11" s="166"/>
    </row>
    <row r="12" spans="2:22" x14ac:dyDescent="0.15">
      <c r="B12" s="184" t="s">
        <v>236</v>
      </c>
      <c r="C12" s="177">
        <v>5</v>
      </c>
      <c r="D12" s="187" t="s">
        <v>238</v>
      </c>
      <c r="E12" s="184">
        <v>630</v>
      </c>
      <c r="F12" s="185">
        <v>893</v>
      </c>
      <c r="G12" s="166">
        <v>810</v>
      </c>
      <c r="H12" s="185">
        <v>47074</v>
      </c>
      <c r="I12" s="184">
        <v>473</v>
      </c>
      <c r="J12" s="185">
        <v>593</v>
      </c>
      <c r="K12" s="166">
        <v>532</v>
      </c>
      <c r="L12" s="185">
        <v>87908</v>
      </c>
      <c r="M12" s="184">
        <v>819</v>
      </c>
      <c r="N12" s="185">
        <v>977</v>
      </c>
      <c r="O12" s="166">
        <v>868</v>
      </c>
      <c r="P12" s="185">
        <v>74672</v>
      </c>
      <c r="Q12" s="184">
        <v>735</v>
      </c>
      <c r="R12" s="185">
        <v>861</v>
      </c>
      <c r="S12" s="166">
        <v>759</v>
      </c>
      <c r="T12" s="185">
        <v>69271</v>
      </c>
      <c r="V12" s="166"/>
    </row>
    <row r="13" spans="2:22" x14ac:dyDescent="0.15">
      <c r="B13" s="184"/>
      <c r="C13" s="177">
        <v>6</v>
      </c>
      <c r="D13" s="187"/>
      <c r="E13" s="184">
        <v>735</v>
      </c>
      <c r="F13" s="185">
        <v>1044</v>
      </c>
      <c r="G13" s="166">
        <v>999</v>
      </c>
      <c r="H13" s="185">
        <v>63164</v>
      </c>
      <c r="I13" s="184">
        <v>504</v>
      </c>
      <c r="J13" s="185">
        <v>731</v>
      </c>
      <c r="K13" s="166">
        <v>592</v>
      </c>
      <c r="L13" s="185">
        <v>71909</v>
      </c>
      <c r="M13" s="184">
        <v>840</v>
      </c>
      <c r="N13" s="185">
        <v>1191</v>
      </c>
      <c r="O13" s="166">
        <v>1088</v>
      </c>
      <c r="P13" s="185">
        <v>80408</v>
      </c>
      <c r="Q13" s="184">
        <v>809</v>
      </c>
      <c r="R13" s="185">
        <v>956</v>
      </c>
      <c r="S13" s="166">
        <v>851</v>
      </c>
      <c r="T13" s="185">
        <v>86080</v>
      </c>
      <c r="V13" s="166"/>
    </row>
    <row r="14" spans="2:22" x14ac:dyDescent="0.15">
      <c r="B14" s="184"/>
      <c r="C14" s="177">
        <v>7</v>
      </c>
      <c r="D14" s="187"/>
      <c r="E14" s="184">
        <v>683</v>
      </c>
      <c r="F14" s="185">
        <v>819</v>
      </c>
      <c r="G14" s="166">
        <v>735</v>
      </c>
      <c r="H14" s="185">
        <v>47260</v>
      </c>
      <c r="I14" s="184">
        <v>416</v>
      </c>
      <c r="J14" s="185">
        <v>525</v>
      </c>
      <c r="K14" s="166">
        <v>476</v>
      </c>
      <c r="L14" s="185">
        <v>67093</v>
      </c>
      <c r="M14" s="184">
        <v>767</v>
      </c>
      <c r="N14" s="185">
        <v>945</v>
      </c>
      <c r="O14" s="166">
        <v>820</v>
      </c>
      <c r="P14" s="185">
        <v>137829</v>
      </c>
      <c r="Q14" s="184">
        <v>683</v>
      </c>
      <c r="R14" s="185">
        <v>772</v>
      </c>
      <c r="S14" s="166">
        <v>715</v>
      </c>
      <c r="T14" s="185">
        <v>89663</v>
      </c>
      <c r="V14" s="166"/>
    </row>
    <row r="15" spans="2:22" x14ac:dyDescent="0.15">
      <c r="B15" s="184"/>
      <c r="C15" s="177">
        <v>8</v>
      </c>
      <c r="D15" s="187"/>
      <c r="E15" s="184">
        <v>735</v>
      </c>
      <c r="F15" s="185">
        <v>861</v>
      </c>
      <c r="G15" s="166">
        <v>805</v>
      </c>
      <c r="H15" s="185">
        <v>70298</v>
      </c>
      <c r="I15" s="184">
        <v>431</v>
      </c>
      <c r="J15" s="185">
        <v>550</v>
      </c>
      <c r="K15" s="166">
        <v>502</v>
      </c>
      <c r="L15" s="185">
        <v>100014</v>
      </c>
      <c r="M15" s="184">
        <v>819</v>
      </c>
      <c r="N15" s="185">
        <v>956</v>
      </c>
      <c r="O15" s="166">
        <v>890</v>
      </c>
      <c r="P15" s="185">
        <v>136618</v>
      </c>
      <c r="Q15" s="184">
        <v>683</v>
      </c>
      <c r="R15" s="185">
        <v>749</v>
      </c>
      <c r="S15" s="166">
        <v>722</v>
      </c>
      <c r="T15" s="185">
        <v>111972</v>
      </c>
      <c r="V15" s="166"/>
    </row>
    <row r="16" spans="2:22" ht="13.5" customHeight="1" x14ac:dyDescent="0.15">
      <c r="B16" s="184"/>
      <c r="C16" s="177">
        <v>9</v>
      </c>
      <c r="D16" s="187"/>
      <c r="E16" s="184">
        <v>788</v>
      </c>
      <c r="F16" s="185">
        <v>945</v>
      </c>
      <c r="G16" s="166">
        <v>833</v>
      </c>
      <c r="H16" s="185">
        <v>46789</v>
      </c>
      <c r="I16" s="184">
        <v>473</v>
      </c>
      <c r="J16" s="185">
        <v>588</v>
      </c>
      <c r="K16" s="166">
        <v>517</v>
      </c>
      <c r="L16" s="185">
        <v>61982</v>
      </c>
      <c r="M16" s="184">
        <v>840</v>
      </c>
      <c r="N16" s="185">
        <v>1050</v>
      </c>
      <c r="O16" s="166">
        <v>923</v>
      </c>
      <c r="P16" s="185">
        <v>121961</v>
      </c>
      <c r="Q16" s="184">
        <v>704</v>
      </c>
      <c r="R16" s="185">
        <v>889</v>
      </c>
      <c r="S16" s="166">
        <v>753</v>
      </c>
      <c r="T16" s="185">
        <v>145872</v>
      </c>
      <c r="V16" s="166"/>
    </row>
    <row r="17" spans="1:22" ht="13.5" customHeight="1" x14ac:dyDescent="0.15">
      <c r="B17" s="184"/>
      <c r="C17" s="177">
        <v>10</v>
      </c>
      <c r="D17" s="187"/>
      <c r="E17" s="185">
        <v>682.5</v>
      </c>
      <c r="F17" s="185">
        <v>892.5</v>
      </c>
      <c r="G17" s="185">
        <v>804.78218439902696</v>
      </c>
      <c r="H17" s="185">
        <v>75922.399999999994</v>
      </c>
      <c r="I17" s="185">
        <v>462</v>
      </c>
      <c r="J17" s="185">
        <v>567</v>
      </c>
      <c r="K17" s="185">
        <v>500.70815895385692</v>
      </c>
      <c r="L17" s="185">
        <v>56659.8</v>
      </c>
      <c r="M17" s="185">
        <v>787.5</v>
      </c>
      <c r="N17" s="185">
        <v>950.25</v>
      </c>
      <c r="O17" s="185">
        <v>875.4293181164287</v>
      </c>
      <c r="P17" s="185">
        <v>66206.899999999994</v>
      </c>
      <c r="Q17" s="185">
        <v>630</v>
      </c>
      <c r="R17" s="185">
        <v>808.5</v>
      </c>
      <c r="S17" s="185">
        <v>714.52548103433253</v>
      </c>
      <c r="T17" s="185">
        <v>124382</v>
      </c>
      <c r="V17" s="166"/>
    </row>
    <row r="18" spans="1:22" ht="13.5" customHeight="1" x14ac:dyDescent="0.15">
      <c r="B18" s="184"/>
      <c r="C18" s="177">
        <v>11</v>
      </c>
      <c r="D18" s="187"/>
      <c r="E18" s="185">
        <v>698.25</v>
      </c>
      <c r="F18" s="185">
        <v>979.65000000000009</v>
      </c>
      <c r="G18" s="185">
        <v>823.37283571963656</v>
      </c>
      <c r="H18" s="185">
        <v>61274.400000000001</v>
      </c>
      <c r="I18" s="185">
        <v>435.75</v>
      </c>
      <c r="J18" s="185">
        <v>546</v>
      </c>
      <c r="K18" s="185">
        <v>482.85218319551757</v>
      </c>
      <c r="L18" s="185">
        <v>89020.7</v>
      </c>
      <c r="M18" s="185">
        <v>756</v>
      </c>
      <c r="N18" s="185">
        <v>942.90000000000009</v>
      </c>
      <c r="O18" s="185">
        <v>872.90162149080356</v>
      </c>
      <c r="P18" s="185">
        <v>101402</v>
      </c>
      <c r="Q18" s="185">
        <v>735</v>
      </c>
      <c r="R18" s="185">
        <v>889.35</v>
      </c>
      <c r="S18" s="185">
        <v>782.85359193390286</v>
      </c>
      <c r="T18" s="187">
        <v>141418.70000000001</v>
      </c>
      <c r="V18" s="166"/>
    </row>
    <row r="19" spans="1:22" ht="13.5" customHeight="1" x14ac:dyDescent="0.15">
      <c r="B19" s="184"/>
      <c r="C19" s="177">
        <v>12</v>
      </c>
      <c r="D19" s="187"/>
      <c r="E19" s="187">
        <v>735</v>
      </c>
      <c r="F19" s="185">
        <v>1013.25</v>
      </c>
      <c r="G19" s="185">
        <v>860.38065455592653</v>
      </c>
      <c r="H19" s="185">
        <v>64239.7</v>
      </c>
      <c r="I19" s="185">
        <v>435.75</v>
      </c>
      <c r="J19" s="185">
        <v>558.6</v>
      </c>
      <c r="K19" s="185">
        <v>477.4334483576115</v>
      </c>
      <c r="L19" s="185">
        <v>62598.5</v>
      </c>
      <c r="M19" s="185">
        <v>777</v>
      </c>
      <c r="N19" s="185">
        <v>1050</v>
      </c>
      <c r="O19" s="185">
        <v>915.26511669834906</v>
      </c>
      <c r="P19" s="185">
        <v>97615.8</v>
      </c>
      <c r="Q19" s="185">
        <v>682.5</v>
      </c>
      <c r="R19" s="185">
        <v>892.5</v>
      </c>
      <c r="S19" s="185">
        <v>830.13487600437225</v>
      </c>
      <c r="T19" s="187">
        <v>88024.5</v>
      </c>
      <c r="V19" s="166"/>
    </row>
    <row r="20" spans="1:22" ht="13.5" customHeight="1" x14ac:dyDescent="0.15">
      <c r="A20" s="166"/>
      <c r="B20" s="184" t="s">
        <v>240</v>
      </c>
      <c r="C20" s="177">
        <v>1</v>
      </c>
      <c r="D20" s="187" t="s">
        <v>238</v>
      </c>
      <c r="E20" s="185">
        <v>735</v>
      </c>
      <c r="F20" s="185">
        <v>871.5</v>
      </c>
      <c r="G20" s="185">
        <v>826.18947914655371</v>
      </c>
      <c r="H20" s="185">
        <v>19011.900000000001</v>
      </c>
      <c r="I20" s="185">
        <v>420</v>
      </c>
      <c r="J20" s="185">
        <v>525</v>
      </c>
      <c r="K20" s="185">
        <v>460.5519201104164</v>
      </c>
      <c r="L20" s="185">
        <v>56512.2</v>
      </c>
      <c r="M20" s="185">
        <v>777</v>
      </c>
      <c r="N20" s="185">
        <v>966</v>
      </c>
      <c r="O20" s="185">
        <v>889.19428598621175</v>
      </c>
      <c r="P20" s="185">
        <v>70453.2</v>
      </c>
      <c r="Q20" s="185">
        <v>682.5</v>
      </c>
      <c r="R20" s="185">
        <v>883.05000000000007</v>
      </c>
      <c r="S20" s="185">
        <v>777.22258181023255</v>
      </c>
      <c r="T20" s="185">
        <v>75801.5</v>
      </c>
    </row>
    <row r="21" spans="1:22" ht="13.5" customHeight="1" x14ac:dyDescent="0.15">
      <c r="A21" s="166"/>
      <c r="B21" s="184"/>
      <c r="C21" s="177">
        <v>2</v>
      </c>
      <c r="D21" s="187"/>
      <c r="E21" s="185">
        <v>787.5</v>
      </c>
      <c r="F21" s="185">
        <v>1013.25</v>
      </c>
      <c r="G21" s="185">
        <v>875.09151203471345</v>
      </c>
      <c r="H21" s="185">
        <v>66093.2</v>
      </c>
      <c r="I21" s="185">
        <v>430.5</v>
      </c>
      <c r="J21" s="185">
        <v>577.5</v>
      </c>
      <c r="K21" s="185">
        <v>523.30077027560435</v>
      </c>
      <c r="L21" s="185">
        <v>74294.2</v>
      </c>
      <c r="M21" s="185">
        <v>756</v>
      </c>
      <c r="N21" s="185">
        <v>1050</v>
      </c>
      <c r="O21" s="185">
        <v>934.78498960498985</v>
      </c>
      <c r="P21" s="185">
        <v>72109.2</v>
      </c>
      <c r="Q21" s="185">
        <v>735</v>
      </c>
      <c r="R21" s="185">
        <v>960.75</v>
      </c>
      <c r="S21" s="185">
        <v>838.60030050697242</v>
      </c>
      <c r="T21" s="187">
        <v>106075.4</v>
      </c>
    </row>
    <row r="22" spans="1:22" ht="13.5" customHeight="1" x14ac:dyDescent="0.15">
      <c r="A22" s="166"/>
      <c r="B22" s="184"/>
      <c r="C22" s="177">
        <v>3</v>
      </c>
      <c r="D22" s="187"/>
      <c r="E22" s="185">
        <v>787.5</v>
      </c>
      <c r="F22" s="185">
        <v>936.6</v>
      </c>
      <c r="G22" s="185">
        <v>866.69860406091334</v>
      </c>
      <c r="H22" s="185">
        <v>46377.2</v>
      </c>
      <c r="I22" s="185">
        <v>462</v>
      </c>
      <c r="J22" s="185">
        <v>630</v>
      </c>
      <c r="K22" s="185">
        <v>551.09826324524181</v>
      </c>
      <c r="L22" s="185">
        <v>69857.3</v>
      </c>
      <c r="M22" s="185">
        <v>819</v>
      </c>
      <c r="N22" s="185">
        <v>997.5</v>
      </c>
      <c r="O22" s="185">
        <v>927.31638206455909</v>
      </c>
      <c r="P22" s="185">
        <v>81864.5</v>
      </c>
      <c r="Q22" s="185">
        <v>787.5</v>
      </c>
      <c r="R22" s="185">
        <v>997.5</v>
      </c>
      <c r="S22" s="185">
        <v>861.85583795115508</v>
      </c>
      <c r="T22" s="187">
        <v>64194.5</v>
      </c>
    </row>
    <row r="23" spans="1:22" ht="13.5" customHeight="1" x14ac:dyDescent="0.15">
      <c r="A23" s="166"/>
      <c r="B23" s="184"/>
      <c r="C23" s="177">
        <v>4</v>
      </c>
      <c r="D23" s="187"/>
      <c r="E23" s="185">
        <v>787.5</v>
      </c>
      <c r="F23" s="166">
        <v>945</v>
      </c>
      <c r="G23" s="187">
        <v>890.61604858598196</v>
      </c>
      <c r="H23" s="185">
        <v>51101.8</v>
      </c>
      <c r="I23" s="185">
        <v>462</v>
      </c>
      <c r="J23" s="185">
        <v>654.15</v>
      </c>
      <c r="K23" s="185">
        <v>559.20004468341813</v>
      </c>
      <c r="L23" s="185">
        <v>84380.5</v>
      </c>
      <c r="M23" s="185">
        <v>819</v>
      </c>
      <c r="N23" s="185">
        <v>997.5</v>
      </c>
      <c r="O23" s="185">
        <v>929.63966098301557</v>
      </c>
      <c r="P23" s="185">
        <v>72916.899999999994</v>
      </c>
      <c r="Q23" s="185">
        <v>798</v>
      </c>
      <c r="R23" s="185">
        <v>997.5</v>
      </c>
      <c r="S23" s="185">
        <v>883.75864569672501</v>
      </c>
      <c r="T23" s="187">
        <v>67244.100000000006</v>
      </c>
    </row>
    <row r="24" spans="1:22" ht="13.5" customHeight="1" x14ac:dyDescent="0.15">
      <c r="A24" s="166"/>
      <c r="B24" s="178"/>
      <c r="C24" s="182">
        <v>5</v>
      </c>
      <c r="D24" s="190"/>
      <c r="E24" s="191">
        <v>798</v>
      </c>
      <c r="F24" s="179">
        <v>945</v>
      </c>
      <c r="G24" s="190">
        <v>886.60857568601705</v>
      </c>
      <c r="H24" s="191">
        <v>47285.8</v>
      </c>
      <c r="I24" s="191">
        <v>472.5</v>
      </c>
      <c r="J24" s="191">
        <v>693</v>
      </c>
      <c r="K24" s="191">
        <v>574.04471318925459</v>
      </c>
      <c r="L24" s="191">
        <v>61612.1</v>
      </c>
      <c r="M24" s="191">
        <v>808.5</v>
      </c>
      <c r="N24" s="191">
        <v>1008</v>
      </c>
      <c r="O24" s="191">
        <v>898.70121036992623</v>
      </c>
      <c r="P24" s="191">
        <v>106803.3</v>
      </c>
      <c r="Q24" s="191">
        <v>809.55000000000007</v>
      </c>
      <c r="R24" s="191">
        <v>997.5</v>
      </c>
      <c r="S24" s="191">
        <v>901.77309312102466</v>
      </c>
      <c r="T24" s="190">
        <v>83456</v>
      </c>
    </row>
    <row r="25" spans="1:22" ht="13.5" customHeight="1" x14ac:dyDescent="0.15">
      <c r="B25" s="184"/>
      <c r="C25" s="180" t="s">
        <v>85</v>
      </c>
      <c r="D25" s="193"/>
      <c r="E25" s="655" t="s">
        <v>207</v>
      </c>
      <c r="F25" s="656"/>
      <c r="G25" s="656"/>
      <c r="H25" s="302"/>
      <c r="I25" s="655" t="s">
        <v>208</v>
      </c>
      <c r="J25" s="656"/>
      <c r="K25" s="656"/>
      <c r="L25" s="657"/>
      <c r="M25" s="184"/>
      <c r="N25" s="166"/>
      <c r="O25" s="166"/>
      <c r="P25" s="166"/>
      <c r="Q25" s="166"/>
      <c r="R25" s="166"/>
      <c r="S25" s="166"/>
      <c r="T25" s="166"/>
    </row>
    <row r="26" spans="1:22" x14ac:dyDescent="0.15">
      <c r="B26" s="299" t="s">
        <v>91</v>
      </c>
      <c r="C26" s="300"/>
      <c r="D26" s="301"/>
      <c r="E26" s="170" t="s">
        <v>215</v>
      </c>
      <c r="F26" s="261" t="s">
        <v>216</v>
      </c>
      <c r="G26" s="262" t="s">
        <v>159</v>
      </c>
      <c r="H26" s="261" t="s">
        <v>160</v>
      </c>
      <c r="I26" s="170" t="s">
        <v>215</v>
      </c>
      <c r="J26" s="261" t="s">
        <v>216</v>
      </c>
      <c r="K26" s="262" t="s">
        <v>159</v>
      </c>
      <c r="L26" s="261" t="s">
        <v>95</v>
      </c>
      <c r="M26" s="184"/>
      <c r="N26" s="166"/>
      <c r="O26" s="166"/>
      <c r="P26" s="166"/>
      <c r="Q26" s="166"/>
      <c r="R26" s="166"/>
      <c r="S26" s="166"/>
      <c r="T26" s="166"/>
    </row>
    <row r="27" spans="1:22" x14ac:dyDescent="0.15">
      <c r="B27" s="203" t="s">
        <v>60</v>
      </c>
      <c r="C27" s="166">
        <v>19</v>
      </c>
      <c r="D27" s="204" t="s">
        <v>61</v>
      </c>
      <c r="E27" s="184">
        <v>452</v>
      </c>
      <c r="F27" s="185">
        <v>630</v>
      </c>
      <c r="G27" s="166">
        <v>526</v>
      </c>
      <c r="H27" s="185">
        <v>1168021</v>
      </c>
      <c r="I27" s="184">
        <v>697</v>
      </c>
      <c r="J27" s="185">
        <v>998</v>
      </c>
      <c r="K27" s="166">
        <v>866</v>
      </c>
      <c r="L27" s="185">
        <v>141516</v>
      </c>
      <c r="M27" s="184"/>
      <c r="N27" s="166"/>
      <c r="O27" s="166"/>
      <c r="P27" s="166"/>
      <c r="Q27" s="166"/>
      <c r="R27" s="166"/>
      <c r="S27" s="166"/>
      <c r="T27" s="166"/>
    </row>
    <row r="28" spans="1:22" x14ac:dyDescent="0.15">
      <c r="B28" s="184"/>
      <c r="C28" s="166">
        <v>20</v>
      </c>
      <c r="D28" s="166"/>
      <c r="E28" s="184">
        <v>462</v>
      </c>
      <c r="F28" s="185">
        <v>630</v>
      </c>
      <c r="G28" s="166">
        <v>565</v>
      </c>
      <c r="H28" s="185">
        <v>1142912</v>
      </c>
      <c r="I28" s="184">
        <v>630</v>
      </c>
      <c r="J28" s="185">
        <v>992</v>
      </c>
      <c r="K28" s="166">
        <v>841</v>
      </c>
      <c r="L28" s="185">
        <v>194188</v>
      </c>
      <c r="M28" s="184"/>
      <c r="N28" s="166"/>
      <c r="O28" s="166"/>
      <c r="P28" s="166"/>
      <c r="Q28" s="166"/>
      <c r="R28" s="166"/>
      <c r="S28" s="166"/>
      <c r="T28" s="166"/>
    </row>
    <row r="29" spans="1:22" x14ac:dyDescent="0.15">
      <c r="B29" s="184"/>
      <c r="C29" s="166">
        <v>21</v>
      </c>
      <c r="D29" s="166"/>
      <c r="E29" s="184">
        <v>368</v>
      </c>
      <c r="F29" s="185">
        <v>607</v>
      </c>
      <c r="G29" s="166">
        <v>487</v>
      </c>
      <c r="H29" s="185">
        <v>1438524</v>
      </c>
      <c r="I29" s="184">
        <v>683</v>
      </c>
      <c r="J29" s="185">
        <v>1112</v>
      </c>
      <c r="K29" s="166">
        <v>823</v>
      </c>
      <c r="L29" s="185">
        <v>161344</v>
      </c>
      <c r="M29" s="184"/>
      <c r="N29" s="166"/>
      <c r="O29" s="166"/>
      <c r="P29" s="166"/>
      <c r="Q29" s="166"/>
      <c r="R29" s="166"/>
      <c r="S29" s="166"/>
      <c r="T29" s="166"/>
    </row>
    <row r="30" spans="1:22" x14ac:dyDescent="0.15">
      <c r="B30" s="178"/>
      <c r="C30" s="179">
        <v>22</v>
      </c>
      <c r="D30" s="190"/>
      <c r="E30" s="191">
        <v>420</v>
      </c>
      <c r="F30" s="191">
        <v>713</v>
      </c>
      <c r="G30" s="191">
        <v>548</v>
      </c>
      <c r="H30" s="191">
        <v>1394607</v>
      </c>
      <c r="I30" s="191">
        <v>756</v>
      </c>
      <c r="J30" s="191">
        <v>1113</v>
      </c>
      <c r="K30" s="191">
        <v>892</v>
      </c>
      <c r="L30" s="190">
        <v>153086</v>
      </c>
      <c r="M30" s="166"/>
      <c r="N30" s="166"/>
      <c r="O30" s="166"/>
      <c r="P30" s="166"/>
      <c r="Q30" s="166"/>
      <c r="R30" s="166"/>
      <c r="S30" s="166"/>
      <c r="T30" s="166"/>
    </row>
    <row r="31" spans="1:22" x14ac:dyDescent="0.15">
      <c r="B31" s="184" t="s">
        <v>236</v>
      </c>
      <c r="C31" s="177">
        <v>5</v>
      </c>
      <c r="D31" s="187" t="s">
        <v>238</v>
      </c>
      <c r="E31" s="184">
        <v>483</v>
      </c>
      <c r="F31" s="185">
        <v>630</v>
      </c>
      <c r="G31" s="166">
        <v>560</v>
      </c>
      <c r="H31" s="185">
        <v>112165</v>
      </c>
      <c r="I31" s="186">
        <v>977</v>
      </c>
      <c r="J31" s="188">
        <v>977</v>
      </c>
      <c r="K31" s="189">
        <v>977</v>
      </c>
      <c r="L31" s="185">
        <v>19157</v>
      </c>
      <c r="M31" s="184"/>
      <c r="N31" s="166"/>
      <c r="O31" s="166"/>
      <c r="P31" s="166"/>
      <c r="Q31" s="166"/>
      <c r="R31" s="166"/>
      <c r="S31" s="166"/>
      <c r="T31" s="166"/>
    </row>
    <row r="32" spans="1:22" x14ac:dyDescent="0.15">
      <c r="B32" s="184"/>
      <c r="C32" s="177">
        <v>6</v>
      </c>
      <c r="D32" s="187"/>
      <c r="E32" s="184">
        <v>525</v>
      </c>
      <c r="F32" s="185">
        <v>713</v>
      </c>
      <c r="G32" s="166">
        <v>606</v>
      </c>
      <c r="H32" s="185">
        <v>97129</v>
      </c>
      <c r="I32" s="186">
        <v>1082</v>
      </c>
      <c r="J32" s="188">
        <v>1082</v>
      </c>
      <c r="K32" s="189">
        <v>1082</v>
      </c>
      <c r="L32" s="185">
        <v>16684</v>
      </c>
      <c r="M32" s="184"/>
      <c r="N32" s="166"/>
      <c r="O32" s="166"/>
      <c r="P32" s="166"/>
      <c r="Q32" s="166"/>
      <c r="R32" s="166"/>
      <c r="S32" s="166"/>
      <c r="T32" s="166"/>
    </row>
    <row r="33" spans="2:20" x14ac:dyDescent="0.15">
      <c r="B33" s="184"/>
      <c r="C33" s="177">
        <v>7</v>
      </c>
      <c r="D33" s="187"/>
      <c r="E33" s="184">
        <v>504</v>
      </c>
      <c r="F33" s="185">
        <v>683</v>
      </c>
      <c r="G33" s="166">
        <v>600</v>
      </c>
      <c r="H33" s="185">
        <v>98114</v>
      </c>
      <c r="I33" s="186">
        <v>844</v>
      </c>
      <c r="J33" s="188">
        <v>977</v>
      </c>
      <c r="K33" s="189">
        <v>945</v>
      </c>
      <c r="L33" s="185">
        <v>6707</v>
      </c>
      <c r="M33" s="184"/>
      <c r="N33" s="166"/>
      <c r="O33" s="166"/>
      <c r="P33" s="166"/>
      <c r="Q33" s="166"/>
      <c r="R33" s="166"/>
      <c r="S33" s="166"/>
      <c r="T33" s="166"/>
    </row>
    <row r="34" spans="2:20" x14ac:dyDescent="0.15">
      <c r="B34" s="184"/>
      <c r="C34" s="177">
        <v>8</v>
      </c>
      <c r="D34" s="187"/>
      <c r="E34" s="184">
        <v>504</v>
      </c>
      <c r="F34" s="185">
        <v>602</v>
      </c>
      <c r="G34" s="166">
        <v>574</v>
      </c>
      <c r="H34" s="185">
        <v>145925</v>
      </c>
      <c r="I34" s="186">
        <v>819</v>
      </c>
      <c r="J34" s="188">
        <v>880</v>
      </c>
      <c r="K34" s="189">
        <v>840</v>
      </c>
      <c r="L34" s="185">
        <v>16500</v>
      </c>
      <c r="M34" s="184"/>
      <c r="N34" s="166"/>
      <c r="O34" s="166"/>
      <c r="P34" s="166"/>
      <c r="Q34" s="166"/>
      <c r="R34" s="166"/>
      <c r="S34" s="166"/>
      <c r="T34" s="166"/>
    </row>
    <row r="35" spans="2:20" ht="12.75" customHeight="1" x14ac:dyDescent="0.15">
      <c r="B35" s="184"/>
      <c r="C35" s="177">
        <v>9</v>
      </c>
      <c r="D35" s="187"/>
      <c r="E35" s="184">
        <v>473</v>
      </c>
      <c r="F35" s="185">
        <v>630</v>
      </c>
      <c r="G35" s="166">
        <v>568</v>
      </c>
      <c r="H35" s="185">
        <v>89732</v>
      </c>
      <c r="I35" s="186">
        <v>924</v>
      </c>
      <c r="J35" s="188">
        <v>924</v>
      </c>
      <c r="K35" s="189">
        <v>924</v>
      </c>
      <c r="L35" s="185">
        <v>18355</v>
      </c>
      <c r="M35" s="166"/>
      <c r="N35" s="166"/>
      <c r="O35" s="166"/>
      <c r="P35" s="166"/>
      <c r="Q35" s="166"/>
      <c r="R35" s="166"/>
      <c r="S35" s="166"/>
      <c r="T35" s="166"/>
    </row>
    <row r="36" spans="2:20" ht="12.75" customHeight="1" x14ac:dyDescent="0.15">
      <c r="B36" s="184"/>
      <c r="C36" s="177">
        <v>10</v>
      </c>
      <c r="D36" s="187"/>
      <c r="E36" s="185">
        <v>462</v>
      </c>
      <c r="F36" s="185">
        <v>546</v>
      </c>
      <c r="G36" s="185">
        <v>490.4951171875</v>
      </c>
      <c r="H36" s="185">
        <v>81331.3</v>
      </c>
      <c r="I36" s="188">
        <v>892.5</v>
      </c>
      <c r="J36" s="188">
        <v>1111.95</v>
      </c>
      <c r="K36" s="188">
        <v>911.04560475875735</v>
      </c>
      <c r="L36" s="185">
        <v>16959</v>
      </c>
      <c r="M36" s="166"/>
      <c r="N36" s="166"/>
      <c r="O36" s="166"/>
      <c r="P36" s="166"/>
      <c r="Q36" s="166"/>
      <c r="R36" s="166"/>
      <c r="S36" s="166"/>
      <c r="T36" s="166"/>
    </row>
    <row r="37" spans="2:20" ht="12.75" customHeight="1" x14ac:dyDescent="0.15">
      <c r="B37" s="184"/>
      <c r="C37" s="177">
        <v>11</v>
      </c>
      <c r="D37" s="187"/>
      <c r="E37" s="185">
        <v>441</v>
      </c>
      <c r="F37" s="185">
        <v>546</v>
      </c>
      <c r="G37" s="185">
        <v>477.92830688175701</v>
      </c>
      <c r="H37" s="185">
        <v>96056.2</v>
      </c>
      <c r="I37" s="188">
        <v>844.2</v>
      </c>
      <c r="J37" s="188">
        <v>924</v>
      </c>
      <c r="K37" s="188">
        <v>885.8452599899681</v>
      </c>
      <c r="L37" s="187">
        <v>14965.1</v>
      </c>
      <c r="M37" s="166"/>
      <c r="N37" s="166"/>
      <c r="O37" s="166"/>
      <c r="P37" s="166"/>
      <c r="Q37" s="166"/>
      <c r="R37" s="166"/>
      <c r="S37" s="166"/>
      <c r="T37" s="166"/>
    </row>
    <row r="38" spans="2:20" ht="12.75" customHeight="1" x14ac:dyDescent="0.15">
      <c r="B38" s="184"/>
      <c r="C38" s="177">
        <v>12</v>
      </c>
      <c r="D38" s="187"/>
      <c r="E38" s="187">
        <v>451.5</v>
      </c>
      <c r="F38" s="185">
        <v>556.5</v>
      </c>
      <c r="G38" s="185">
        <v>488.70025925887359</v>
      </c>
      <c r="H38" s="185">
        <v>67799.899999999994</v>
      </c>
      <c r="I38" s="188">
        <v>844.2</v>
      </c>
      <c r="J38" s="188">
        <v>1113</v>
      </c>
      <c r="K38" s="188">
        <v>938.10953458790061</v>
      </c>
      <c r="L38" s="185">
        <v>8939.1</v>
      </c>
      <c r="M38" s="166"/>
      <c r="N38" s="166"/>
      <c r="O38" s="166"/>
      <c r="P38" s="166"/>
      <c r="Q38" s="166"/>
      <c r="R38" s="166"/>
      <c r="S38" s="166"/>
      <c r="T38" s="166"/>
    </row>
    <row r="39" spans="2:20" ht="12.75" customHeight="1" x14ac:dyDescent="0.15">
      <c r="B39" s="184" t="s">
        <v>240</v>
      </c>
      <c r="C39" s="177">
        <v>1</v>
      </c>
      <c r="D39" s="187" t="s">
        <v>238</v>
      </c>
      <c r="E39" s="185">
        <v>451.5</v>
      </c>
      <c r="F39" s="185">
        <v>546</v>
      </c>
      <c r="G39" s="187">
        <v>481.35290643265881</v>
      </c>
      <c r="H39" s="185">
        <v>57335.6</v>
      </c>
      <c r="I39" s="188">
        <v>840</v>
      </c>
      <c r="J39" s="188">
        <v>976.5</v>
      </c>
      <c r="K39" s="188">
        <v>892.72130769230773</v>
      </c>
      <c r="L39" s="185">
        <v>13697.5</v>
      </c>
      <c r="M39" s="166"/>
      <c r="N39" s="166"/>
      <c r="O39" s="166"/>
      <c r="P39" s="166"/>
      <c r="Q39" s="166"/>
      <c r="R39" s="166"/>
      <c r="S39" s="166"/>
      <c r="T39" s="166"/>
    </row>
    <row r="40" spans="2:20" ht="12.75" customHeight="1" x14ac:dyDescent="0.15">
      <c r="B40" s="184"/>
      <c r="C40" s="177">
        <v>2</v>
      </c>
      <c r="D40" s="187"/>
      <c r="E40" s="187">
        <v>451.5</v>
      </c>
      <c r="F40" s="185">
        <v>630</v>
      </c>
      <c r="G40" s="185">
        <v>545.55121244055431</v>
      </c>
      <c r="H40" s="185">
        <v>88493.3</v>
      </c>
      <c r="I40" s="188">
        <v>844.2</v>
      </c>
      <c r="J40" s="188">
        <v>1111.95</v>
      </c>
      <c r="K40" s="188">
        <v>919.51671697237043</v>
      </c>
      <c r="L40" s="185">
        <v>15131.9</v>
      </c>
      <c r="M40" s="166"/>
      <c r="N40" s="166"/>
      <c r="O40" s="166"/>
      <c r="P40" s="166"/>
      <c r="Q40" s="166"/>
      <c r="R40" s="166"/>
      <c r="S40" s="166"/>
      <c r="T40" s="166"/>
    </row>
    <row r="41" spans="2:20" ht="12.75" customHeight="1" x14ac:dyDescent="0.15">
      <c r="B41" s="184"/>
      <c r="C41" s="177">
        <v>3</v>
      </c>
      <c r="D41" s="187"/>
      <c r="E41" s="185">
        <v>479.85</v>
      </c>
      <c r="F41" s="185">
        <v>630</v>
      </c>
      <c r="G41" s="185">
        <v>582.61320157967612</v>
      </c>
      <c r="H41" s="185">
        <v>108601.3</v>
      </c>
      <c r="I41" s="188">
        <v>861</v>
      </c>
      <c r="J41" s="188">
        <v>1113</v>
      </c>
      <c r="K41" s="188">
        <v>957.23696126918855</v>
      </c>
      <c r="L41" s="185">
        <v>9881.7000000000007</v>
      </c>
      <c r="M41" s="166"/>
      <c r="N41" s="166"/>
      <c r="O41" s="166"/>
      <c r="P41" s="166"/>
      <c r="Q41" s="166"/>
      <c r="R41" s="166"/>
      <c r="S41" s="166"/>
      <c r="T41" s="166"/>
    </row>
    <row r="42" spans="2:20" ht="12.75" customHeight="1" x14ac:dyDescent="0.15">
      <c r="B42" s="184"/>
      <c r="C42" s="177">
        <v>4</v>
      </c>
      <c r="D42" s="187"/>
      <c r="E42" s="185">
        <v>486.15000000000003</v>
      </c>
      <c r="F42" s="185">
        <v>630</v>
      </c>
      <c r="G42" s="185">
        <v>585.07602025103438</v>
      </c>
      <c r="H42" s="185">
        <v>87590.6</v>
      </c>
      <c r="I42" s="188">
        <v>844.2</v>
      </c>
      <c r="J42" s="188">
        <v>1113</v>
      </c>
      <c r="K42" s="188">
        <v>939.17865710702768</v>
      </c>
      <c r="L42" s="185">
        <v>11629.5</v>
      </c>
      <c r="M42" s="166"/>
      <c r="N42" s="166"/>
      <c r="O42" s="166"/>
      <c r="P42" s="166"/>
      <c r="Q42" s="166"/>
      <c r="R42" s="166"/>
      <c r="S42" s="166"/>
      <c r="T42" s="166"/>
    </row>
    <row r="43" spans="2:20" ht="12.75" customHeight="1" x14ac:dyDescent="0.15">
      <c r="B43" s="178"/>
      <c r="C43" s="182">
        <v>5</v>
      </c>
      <c r="D43" s="190"/>
      <c r="E43" s="191">
        <v>504</v>
      </c>
      <c r="F43" s="191">
        <v>656.25</v>
      </c>
      <c r="G43" s="191">
        <v>602.54669246536128</v>
      </c>
      <c r="H43" s="191">
        <v>137128.6</v>
      </c>
      <c r="I43" s="195">
        <v>771.75</v>
      </c>
      <c r="J43" s="195">
        <v>1111.95</v>
      </c>
      <c r="K43" s="195">
        <v>924.84955752212409</v>
      </c>
      <c r="L43" s="191">
        <v>8155.4</v>
      </c>
      <c r="M43" s="166"/>
      <c r="N43" s="166"/>
      <c r="O43" s="166"/>
      <c r="P43" s="166"/>
      <c r="Q43" s="166"/>
      <c r="R43" s="166"/>
      <c r="S43" s="166"/>
      <c r="T43" s="166"/>
    </row>
    <row r="44" spans="2:20" ht="12.75" customHeight="1" x14ac:dyDescent="0.15"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</row>
    <row r="45" spans="2:20" x14ac:dyDescent="0.15">
      <c r="B45" s="198" t="s">
        <v>102</v>
      </c>
      <c r="C45" s="167" t="s">
        <v>251</v>
      </c>
    </row>
    <row r="46" spans="2:20" x14ac:dyDescent="0.15">
      <c r="B46" s="237" t="s">
        <v>242</v>
      </c>
      <c r="C46" s="167" t="s">
        <v>243</v>
      </c>
    </row>
  </sheetData>
  <mergeCells count="6">
    <mergeCell ref="E6:H6"/>
    <mergeCell ref="I6:L6"/>
    <mergeCell ref="M6:P6"/>
    <mergeCell ref="Q6:T6"/>
    <mergeCell ref="E25:G25"/>
    <mergeCell ref="I25:L25"/>
  </mergeCells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6"/>
  <sheetViews>
    <sheetView zoomScale="75" zoomScaleNormal="75" workbookViewId="0"/>
  </sheetViews>
  <sheetFormatPr defaultColWidth="7.5" defaultRowHeight="12" x14ac:dyDescent="0.15"/>
  <cols>
    <col min="1" max="1" width="0.75" style="167" customWidth="1"/>
    <col min="2" max="2" width="5.25" style="167" customWidth="1"/>
    <col min="3" max="3" width="2.5" style="167" customWidth="1"/>
    <col min="4" max="4" width="5.875" style="167" customWidth="1"/>
    <col min="5" max="5" width="5.375" style="167" customWidth="1"/>
    <col min="6" max="7" width="5.875" style="167" customWidth="1"/>
    <col min="8" max="8" width="8.125" style="167" customWidth="1"/>
    <col min="9" max="9" width="5.375" style="167" customWidth="1"/>
    <col min="10" max="11" width="5.875" style="167" customWidth="1"/>
    <col min="12" max="12" width="8.125" style="167" customWidth="1"/>
    <col min="13" max="13" width="5.5" style="167" customWidth="1"/>
    <col min="14" max="15" width="5.875" style="167" customWidth="1"/>
    <col min="16" max="16" width="8.125" style="167" customWidth="1"/>
    <col min="17" max="17" width="5.5" style="167" customWidth="1"/>
    <col min="18" max="19" width="5.875" style="167" customWidth="1"/>
    <col min="20" max="20" width="8.125" style="167" customWidth="1"/>
    <col min="21" max="21" width="5.75" style="167" customWidth="1"/>
    <col min="22" max="23" width="5.875" style="167" customWidth="1"/>
    <col min="24" max="24" width="8.125" style="167" customWidth="1"/>
    <col min="25" max="16384" width="7.5" style="167"/>
  </cols>
  <sheetData>
    <row r="3" spans="2:26" x14ac:dyDescent="0.15">
      <c r="B3" s="167" t="s">
        <v>217</v>
      </c>
      <c r="Z3" s="166"/>
    </row>
    <row r="4" spans="2:26" x14ac:dyDescent="0.15">
      <c r="X4" s="168" t="s">
        <v>84</v>
      </c>
      <c r="Z4" s="166"/>
    </row>
    <row r="5" spans="2:2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Z5" s="166"/>
    </row>
    <row r="6" spans="2:26" x14ac:dyDescent="0.15">
      <c r="B6" s="292"/>
      <c r="C6" s="194" t="s">
        <v>85</v>
      </c>
      <c r="D6" s="248"/>
      <c r="E6" s="184" t="s">
        <v>218</v>
      </c>
      <c r="I6" s="184" t="s">
        <v>219</v>
      </c>
      <c r="M6" s="184" t="s">
        <v>220</v>
      </c>
      <c r="N6" s="268"/>
      <c r="O6" s="268"/>
      <c r="P6" s="268"/>
      <c r="Q6" s="169" t="s">
        <v>221</v>
      </c>
      <c r="R6" s="268"/>
      <c r="S6" s="268"/>
      <c r="T6" s="268"/>
      <c r="U6" s="169" t="s">
        <v>222</v>
      </c>
      <c r="V6" s="268"/>
      <c r="W6" s="268"/>
      <c r="X6" s="183"/>
      <c r="Y6" s="166"/>
      <c r="Z6" s="166"/>
    </row>
    <row r="7" spans="2:26" x14ac:dyDescent="0.15">
      <c r="B7" s="184"/>
      <c r="C7" s="178"/>
      <c r="D7" s="190"/>
      <c r="E7" s="184"/>
      <c r="F7" s="166"/>
      <c r="G7" s="166"/>
      <c r="H7" s="166"/>
      <c r="I7" s="303"/>
      <c r="J7" s="304"/>
      <c r="K7" s="304"/>
      <c r="L7" s="304"/>
      <c r="M7" s="303"/>
      <c r="N7" s="304"/>
      <c r="O7" s="304"/>
      <c r="P7" s="304"/>
      <c r="Q7" s="303"/>
      <c r="R7" s="304"/>
      <c r="S7" s="304"/>
      <c r="T7" s="304"/>
      <c r="U7" s="303"/>
      <c r="V7" s="304"/>
      <c r="W7" s="304"/>
      <c r="X7" s="190"/>
      <c r="Y7" s="166"/>
      <c r="Z7" s="166"/>
    </row>
    <row r="8" spans="2:26" x14ac:dyDescent="0.15">
      <c r="B8" s="184" t="s">
        <v>91</v>
      </c>
      <c r="C8" s="166"/>
      <c r="E8" s="194" t="s">
        <v>92</v>
      </c>
      <c r="F8" s="176" t="s">
        <v>93</v>
      </c>
      <c r="G8" s="244" t="s">
        <v>94</v>
      </c>
      <c r="H8" s="176" t="s">
        <v>95</v>
      </c>
      <c r="I8" s="194" t="s">
        <v>92</v>
      </c>
      <c r="J8" s="176" t="s">
        <v>93</v>
      </c>
      <c r="K8" s="244" t="s">
        <v>94</v>
      </c>
      <c r="L8" s="176" t="s">
        <v>95</v>
      </c>
      <c r="M8" s="194" t="s">
        <v>92</v>
      </c>
      <c r="N8" s="176" t="s">
        <v>93</v>
      </c>
      <c r="O8" s="244" t="s">
        <v>94</v>
      </c>
      <c r="P8" s="176" t="s">
        <v>95</v>
      </c>
      <c r="Q8" s="194" t="s">
        <v>92</v>
      </c>
      <c r="R8" s="176" t="s">
        <v>93</v>
      </c>
      <c r="S8" s="244" t="s">
        <v>94</v>
      </c>
      <c r="T8" s="176" t="s">
        <v>95</v>
      </c>
      <c r="U8" s="194" t="s">
        <v>92</v>
      </c>
      <c r="V8" s="176" t="s">
        <v>93</v>
      </c>
      <c r="W8" s="244" t="s">
        <v>94</v>
      </c>
      <c r="X8" s="176" t="s">
        <v>95</v>
      </c>
      <c r="Y8" s="166"/>
      <c r="Z8" s="166"/>
    </row>
    <row r="9" spans="2:26" x14ac:dyDescent="0.15">
      <c r="B9" s="178"/>
      <c r="C9" s="179"/>
      <c r="D9" s="179"/>
      <c r="E9" s="180"/>
      <c r="F9" s="181"/>
      <c r="G9" s="182" t="s">
        <v>96</v>
      </c>
      <c r="H9" s="181"/>
      <c r="I9" s="180"/>
      <c r="J9" s="181"/>
      <c r="K9" s="182" t="s">
        <v>96</v>
      </c>
      <c r="L9" s="181"/>
      <c r="M9" s="180"/>
      <c r="N9" s="181"/>
      <c r="O9" s="182" t="s">
        <v>96</v>
      </c>
      <c r="P9" s="181"/>
      <c r="Q9" s="180"/>
      <c r="R9" s="181"/>
      <c r="S9" s="182" t="s">
        <v>96</v>
      </c>
      <c r="T9" s="181"/>
      <c r="U9" s="180"/>
      <c r="V9" s="181"/>
      <c r="W9" s="182" t="s">
        <v>96</v>
      </c>
      <c r="X9" s="181"/>
      <c r="Y9" s="166"/>
      <c r="Z9" s="166"/>
    </row>
    <row r="10" spans="2:26" x14ac:dyDescent="0.15">
      <c r="B10" s="184" t="s">
        <v>60</v>
      </c>
      <c r="C10" s="166">
        <v>20</v>
      </c>
      <c r="D10" s="167" t="s">
        <v>61</v>
      </c>
      <c r="E10" s="184">
        <v>615</v>
      </c>
      <c r="F10" s="185">
        <v>737</v>
      </c>
      <c r="G10" s="166">
        <v>690</v>
      </c>
      <c r="H10" s="185">
        <v>1696579</v>
      </c>
      <c r="I10" s="184">
        <v>620</v>
      </c>
      <c r="J10" s="185">
        <v>714</v>
      </c>
      <c r="K10" s="166">
        <v>668</v>
      </c>
      <c r="L10" s="185">
        <v>4818779</v>
      </c>
      <c r="M10" s="184">
        <v>683</v>
      </c>
      <c r="N10" s="185">
        <v>935</v>
      </c>
      <c r="O10" s="166">
        <v>828</v>
      </c>
      <c r="P10" s="185">
        <v>541070</v>
      </c>
      <c r="Q10" s="184">
        <v>559</v>
      </c>
      <c r="R10" s="185">
        <v>656</v>
      </c>
      <c r="S10" s="166">
        <v>630</v>
      </c>
      <c r="T10" s="185">
        <v>3146275</v>
      </c>
      <c r="U10" s="184">
        <v>620</v>
      </c>
      <c r="V10" s="185">
        <v>819</v>
      </c>
      <c r="W10" s="166">
        <v>702</v>
      </c>
      <c r="X10" s="185">
        <v>278911</v>
      </c>
      <c r="Y10" s="166"/>
      <c r="Z10" s="166"/>
    </row>
    <row r="11" spans="2:26" x14ac:dyDescent="0.15">
      <c r="B11" s="184"/>
      <c r="C11" s="166">
        <v>21</v>
      </c>
      <c r="D11" s="166"/>
      <c r="E11" s="184">
        <v>584</v>
      </c>
      <c r="F11" s="185">
        <v>720</v>
      </c>
      <c r="G11" s="166">
        <v>660</v>
      </c>
      <c r="H11" s="185">
        <v>1367277</v>
      </c>
      <c r="I11" s="184">
        <v>578</v>
      </c>
      <c r="J11" s="185">
        <v>704</v>
      </c>
      <c r="K11" s="166">
        <v>658</v>
      </c>
      <c r="L11" s="185">
        <v>5148555</v>
      </c>
      <c r="M11" s="184">
        <v>662</v>
      </c>
      <c r="N11" s="185">
        <v>819</v>
      </c>
      <c r="O11" s="166">
        <v>749</v>
      </c>
      <c r="P11" s="185">
        <v>395911</v>
      </c>
      <c r="Q11" s="184">
        <v>483</v>
      </c>
      <c r="R11" s="185">
        <v>672</v>
      </c>
      <c r="S11" s="166">
        <v>632</v>
      </c>
      <c r="T11" s="185">
        <v>3614922</v>
      </c>
      <c r="U11" s="184">
        <v>609</v>
      </c>
      <c r="V11" s="185">
        <v>735</v>
      </c>
      <c r="W11" s="166">
        <v>673</v>
      </c>
      <c r="X11" s="185">
        <v>200473</v>
      </c>
      <c r="Y11" s="166"/>
      <c r="Z11" s="166"/>
    </row>
    <row r="12" spans="2:26" x14ac:dyDescent="0.15">
      <c r="B12" s="178"/>
      <c r="C12" s="179">
        <v>22</v>
      </c>
      <c r="D12" s="190"/>
      <c r="E12" s="191">
        <v>548.1</v>
      </c>
      <c r="F12" s="191">
        <v>695.3</v>
      </c>
      <c r="G12" s="191">
        <v>653</v>
      </c>
      <c r="H12" s="191">
        <v>989343.5</v>
      </c>
      <c r="I12" s="191">
        <v>545</v>
      </c>
      <c r="J12" s="191">
        <v>707.6</v>
      </c>
      <c r="K12" s="191">
        <v>656</v>
      </c>
      <c r="L12" s="191">
        <v>4453019.5999999996</v>
      </c>
      <c r="M12" s="191">
        <v>645</v>
      </c>
      <c r="N12" s="191">
        <v>900</v>
      </c>
      <c r="O12" s="191">
        <v>763</v>
      </c>
      <c r="P12" s="191">
        <v>379020.4</v>
      </c>
      <c r="Q12" s="191">
        <v>460</v>
      </c>
      <c r="R12" s="191">
        <v>587</v>
      </c>
      <c r="S12" s="191">
        <v>548</v>
      </c>
      <c r="T12" s="191">
        <v>3384833.6</v>
      </c>
      <c r="U12" s="191">
        <v>590</v>
      </c>
      <c r="V12" s="191">
        <v>800</v>
      </c>
      <c r="W12" s="191">
        <v>680</v>
      </c>
      <c r="X12" s="190">
        <v>153041.1</v>
      </c>
      <c r="Y12" s="166"/>
      <c r="Z12" s="166"/>
    </row>
    <row r="13" spans="2:26" x14ac:dyDescent="0.15">
      <c r="B13" s="184" t="s">
        <v>236</v>
      </c>
      <c r="C13" s="166">
        <v>9</v>
      </c>
      <c r="D13" s="166" t="s">
        <v>244</v>
      </c>
      <c r="E13" s="184">
        <v>599.54999999999995</v>
      </c>
      <c r="F13" s="184">
        <v>691.53</v>
      </c>
      <c r="G13" s="184">
        <v>655.15654443580286</v>
      </c>
      <c r="H13" s="184">
        <v>100844.1</v>
      </c>
      <c r="I13" s="184">
        <v>602.70000000000005</v>
      </c>
      <c r="J13" s="184">
        <v>714</v>
      </c>
      <c r="K13" s="184">
        <v>655.20438586626858</v>
      </c>
      <c r="L13" s="184">
        <v>405835.7</v>
      </c>
      <c r="M13" s="184">
        <v>682.5</v>
      </c>
      <c r="N13" s="184">
        <v>861</v>
      </c>
      <c r="O13" s="184">
        <v>752.36534109766728</v>
      </c>
      <c r="P13" s="184">
        <v>46309.5</v>
      </c>
      <c r="Q13" s="184">
        <v>488.25</v>
      </c>
      <c r="R13" s="184">
        <v>612.15</v>
      </c>
      <c r="S13" s="184">
        <v>576.50329677889852</v>
      </c>
      <c r="T13" s="184">
        <v>280859.8</v>
      </c>
      <c r="U13" s="184">
        <v>630</v>
      </c>
      <c r="V13" s="184">
        <v>735</v>
      </c>
      <c r="W13" s="184">
        <v>690.73817863397562</v>
      </c>
      <c r="X13" s="185">
        <v>6113.3</v>
      </c>
      <c r="Y13" s="166"/>
      <c r="Z13" s="166"/>
    </row>
    <row r="14" spans="2:26" x14ac:dyDescent="0.15">
      <c r="B14" s="184"/>
      <c r="C14" s="166">
        <v>10</v>
      </c>
      <c r="D14" s="187"/>
      <c r="E14" s="185">
        <v>610.15500000000009</v>
      </c>
      <c r="F14" s="185">
        <v>703.5</v>
      </c>
      <c r="G14" s="185">
        <v>653.40883544206133</v>
      </c>
      <c r="H14" s="185">
        <v>80436.100000000006</v>
      </c>
      <c r="I14" s="185">
        <v>609</v>
      </c>
      <c r="J14" s="185">
        <v>714</v>
      </c>
      <c r="K14" s="185">
        <v>655.38086401073417</v>
      </c>
      <c r="L14" s="185">
        <v>363594.80000000005</v>
      </c>
      <c r="M14" s="185">
        <v>714</v>
      </c>
      <c r="N14" s="185">
        <v>882</v>
      </c>
      <c r="O14" s="185">
        <v>764.19152608802142</v>
      </c>
      <c r="P14" s="185">
        <v>49507.399999999994</v>
      </c>
      <c r="Q14" s="185">
        <v>498.75</v>
      </c>
      <c r="R14" s="185">
        <v>593.25</v>
      </c>
      <c r="S14" s="185">
        <v>554.77367832889183</v>
      </c>
      <c r="T14" s="185">
        <v>252218.30000000002</v>
      </c>
      <c r="U14" s="185">
        <v>624.75</v>
      </c>
      <c r="V14" s="185">
        <v>766.5</v>
      </c>
      <c r="W14" s="185">
        <v>697.34084898778053</v>
      </c>
      <c r="X14" s="185">
        <v>8615.7999999999993</v>
      </c>
      <c r="Y14" s="166"/>
      <c r="Z14" s="166"/>
    </row>
    <row r="15" spans="2:26" x14ac:dyDescent="0.15">
      <c r="B15" s="184"/>
      <c r="C15" s="166">
        <v>11</v>
      </c>
      <c r="D15" s="187"/>
      <c r="E15" s="185">
        <v>599.55000000000007</v>
      </c>
      <c r="F15" s="185">
        <v>696.36000000000013</v>
      </c>
      <c r="G15" s="185">
        <v>655.16246607669621</v>
      </c>
      <c r="H15" s="185">
        <v>90562</v>
      </c>
      <c r="I15" s="185">
        <v>602.70000000000005</v>
      </c>
      <c r="J15" s="185">
        <v>742.98</v>
      </c>
      <c r="K15" s="185">
        <v>654.95569092494065</v>
      </c>
      <c r="L15" s="185">
        <v>393146.30000000005</v>
      </c>
      <c r="M15" s="185">
        <v>682.5</v>
      </c>
      <c r="N15" s="185">
        <v>924</v>
      </c>
      <c r="O15" s="185">
        <v>757.76421690743666</v>
      </c>
      <c r="P15" s="185">
        <v>26311</v>
      </c>
      <c r="Q15" s="185">
        <v>504</v>
      </c>
      <c r="R15" s="185">
        <v>614.25</v>
      </c>
      <c r="S15" s="185">
        <v>552.37892211148028</v>
      </c>
      <c r="T15" s="185">
        <v>367301.1</v>
      </c>
      <c r="U15" s="185">
        <v>624.75</v>
      </c>
      <c r="V15" s="185">
        <v>735</v>
      </c>
      <c r="W15" s="185">
        <v>675.67250164165682</v>
      </c>
      <c r="X15" s="187">
        <v>27193.8</v>
      </c>
      <c r="Y15" s="166"/>
      <c r="Z15" s="166"/>
    </row>
    <row r="16" spans="2:26" x14ac:dyDescent="0.15">
      <c r="B16" s="184"/>
      <c r="C16" s="166">
        <v>12</v>
      </c>
      <c r="D16" s="187"/>
      <c r="E16" s="185">
        <v>575.505</v>
      </c>
      <c r="F16" s="185">
        <v>709.69500000000005</v>
      </c>
      <c r="G16" s="185">
        <v>653.17125167221218</v>
      </c>
      <c r="H16" s="185">
        <v>87044</v>
      </c>
      <c r="I16" s="185">
        <v>581.70000000000005</v>
      </c>
      <c r="J16" s="185">
        <v>722.71500000000003</v>
      </c>
      <c r="K16" s="185">
        <v>650.08665740433446</v>
      </c>
      <c r="L16" s="185">
        <v>281549</v>
      </c>
      <c r="M16" s="185">
        <v>677.25</v>
      </c>
      <c r="N16" s="185">
        <v>945</v>
      </c>
      <c r="O16" s="185">
        <v>761.25348562426132</v>
      </c>
      <c r="P16" s="185">
        <v>54118</v>
      </c>
      <c r="Q16" s="185">
        <v>493.5</v>
      </c>
      <c r="R16" s="185">
        <v>616.35</v>
      </c>
      <c r="S16" s="185">
        <v>558.51488819372059</v>
      </c>
      <c r="T16" s="185">
        <v>312792</v>
      </c>
      <c r="U16" s="185">
        <v>630</v>
      </c>
      <c r="V16" s="185">
        <v>735</v>
      </c>
      <c r="W16" s="185">
        <v>676.53573408225873</v>
      </c>
      <c r="X16" s="187">
        <v>22066</v>
      </c>
      <c r="Y16" s="166"/>
      <c r="Z16" s="166"/>
    </row>
    <row r="17" spans="2:26" x14ac:dyDescent="0.15">
      <c r="B17" s="184" t="s">
        <v>240</v>
      </c>
      <c r="C17" s="166">
        <v>1</v>
      </c>
      <c r="D17" s="187" t="s">
        <v>244</v>
      </c>
      <c r="E17" s="185">
        <v>589.995</v>
      </c>
      <c r="F17" s="185">
        <v>735</v>
      </c>
      <c r="G17" s="185">
        <v>653.89759592517737</v>
      </c>
      <c r="H17" s="185">
        <v>89387.900000000009</v>
      </c>
      <c r="I17" s="185">
        <v>581.70000000000005</v>
      </c>
      <c r="J17" s="185">
        <v>714</v>
      </c>
      <c r="K17" s="185">
        <v>652.04346791039723</v>
      </c>
      <c r="L17" s="185">
        <v>347279.6</v>
      </c>
      <c r="M17" s="185">
        <v>677.25</v>
      </c>
      <c r="N17" s="185">
        <v>861</v>
      </c>
      <c r="O17" s="185">
        <v>739.97610240492975</v>
      </c>
      <c r="P17" s="185">
        <v>23631.9</v>
      </c>
      <c r="Q17" s="185">
        <v>504</v>
      </c>
      <c r="R17" s="185">
        <v>682.5</v>
      </c>
      <c r="S17" s="185">
        <v>643.50261253647898</v>
      </c>
      <c r="T17" s="185">
        <v>289557.10000000003</v>
      </c>
      <c r="U17" s="185">
        <v>630</v>
      </c>
      <c r="V17" s="185">
        <v>735</v>
      </c>
      <c r="W17" s="185">
        <v>693.83762400590308</v>
      </c>
      <c r="X17" s="187">
        <v>15987.7</v>
      </c>
      <c r="Y17" s="166"/>
      <c r="Z17" s="166"/>
    </row>
    <row r="18" spans="2:26" x14ac:dyDescent="0.15">
      <c r="B18" s="184"/>
      <c r="C18" s="166">
        <v>2</v>
      </c>
      <c r="D18" s="187"/>
      <c r="E18" s="185">
        <v>599.55000000000007</v>
      </c>
      <c r="F18" s="185">
        <v>759.99</v>
      </c>
      <c r="G18" s="185">
        <v>665.47606244767155</v>
      </c>
      <c r="H18" s="185">
        <v>78735.100000000006</v>
      </c>
      <c r="I18" s="185">
        <v>581.70000000000005</v>
      </c>
      <c r="J18" s="185">
        <v>735</v>
      </c>
      <c r="K18" s="185">
        <v>656.50832720894812</v>
      </c>
      <c r="L18" s="185">
        <v>345097.5</v>
      </c>
      <c r="M18" s="185">
        <v>677.25</v>
      </c>
      <c r="N18" s="185">
        <v>945</v>
      </c>
      <c r="O18" s="185">
        <v>768.60539845758376</v>
      </c>
      <c r="P18" s="185">
        <v>39395.9</v>
      </c>
      <c r="Q18" s="185">
        <v>577.5</v>
      </c>
      <c r="R18" s="185">
        <v>682.5</v>
      </c>
      <c r="S18" s="185">
        <v>644.87895225018462</v>
      </c>
      <c r="T18" s="185">
        <v>301062</v>
      </c>
      <c r="U18" s="185">
        <v>630</v>
      </c>
      <c r="V18" s="185">
        <v>735</v>
      </c>
      <c r="W18" s="185">
        <v>691.43641212801799</v>
      </c>
      <c r="X18" s="187">
        <v>12034.400000000001</v>
      </c>
      <c r="Y18" s="166"/>
      <c r="Z18" s="166"/>
    </row>
    <row r="19" spans="2:26" x14ac:dyDescent="0.15">
      <c r="B19" s="184"/>
      <c r="C19" s="166">
        <v>3</v>
      </c>
      <c r="D19" s="187"/>
      <c r="E19" s="185">
        <v>599.55000000000007</v>
      </c>
      <c r="F19" s="185">
        <v>722.92500000000007</v>
      </c>
      <c r="G19" s="185">
        <v>657.4209417481029</v>
      </c>
      <c r="H19" s="185">
        <v>93572</v>
      </c>
      <c r="I19" s="185">
        <v>598.5</v>
      </c>
      <c r="J19" s="185">
        <v>724.5</v>
      </c>
      <c r="K19" s="185">
        <v>653.96310924023805</v>
      </c>
      <c r="L19" s="185">
        <v>477322.5</v>
      </c>
      <c r="M19" s="185">
        <v>685.54499999999996</v>
      </c>
      <c r="N19" s="185">
        <v>924</v>
      </c>
      <c r="O19" s="185">
        <v>736.82117893114639</v>
      </c>
      <c r="P19" s="185">
        <v>30156.799999999999</v>
      </c>
      <c r="Q19" s="185">
        <v>535.5</v>
      </c>
      <c r="R19" s="185">
        <v>710.0100000000001</v>
      </c>
      <c r="S19" s="185">
        <v>642.54072613552091</v>
      </c>
      <c r="T19" s="185">
        <v>284563.59999999998</v>
      </c>
      <c r="U19" s="185">
        <v>661.5</v>
      </c>
      <c r="V19" s="185">
        <v>735</v>
      </c>
      <c r="W19" s="185">
        <v>687.01311144730209</v>
      </c>
      <c r="X19" s="187">
        <v>9136.7999999999993</v>
      </c>
      <c r="Y19" s="166"/>
      <c r="Z19" s="166"/>
    </row>
    <row r="20" spans="2:26" x14ac:dyDescent="0.15">
      <c r="B20" s="184"/>
      <c r="C20" s="166">
        <v>4</v>
      </c>
      <c r="D20" s="187"/>
      <c r="E20" s="185">
        <v>600.6</v>
      </c>
      <c r="F20" s="185">
        <v>700.03500000000008</v>
      </c>
      <c r="G20" s="185">
        <v>652.93532975465484</v>
      </c>
      <c r="H20" s="185">
        <v>98131.799999999988</v>
      </c>
      <c r="I20" s="185">
        <v>598.5</v>
      </c>
      <c r="J20" s="185">
        <v>693</v>
      </c>
      <c r="K20" s="185">
        <v>646.9881064748381</v>
      </c>
      <c r="L20" s="185">
        <v>513756.6</v>
      </c>
      <c r="M20" s="185">
        <v>714</v>
      </c>
      <c r="N20" s="185">
        <v>819</v>
      </c>
      <c r="O20" s="185">
        <v>742.2696641906972</v>
      </c>
      <c r="P20" s="185">
        <v>30708.5</v>
      </c>
      <c r="Q20" s="185">
        <v>535.5</v>
      </c>
      <c r="R20" s="185">
        <v>693</v>
      </c>
      <c r="S20" s="185">
        <v>635.57833764718418</v>
      </c>
      <c r="T20" s="185">
        <v>290956.69999999995</v>
      </c>
      <c r="U20" s="185">
        <v>630</v>
      </c>
      <c r="V20" s="185">
        <v>735</v>
      </c>
      <c r="W20" s="185">
        <v>681.53436314548378</v>
      </c>
      <c r="X20" s="187">
        <v>12115.900000000001</v>
      </c>
      <c r="Y20" s="166"/>
      <c r="Z20" s="166"/>
    </row>
    <row r="21" spans="2:26" x14ac:dyDescent="0.15">
      <c r="B21" s="178"/>
      <c r="C21" s="179">
        <v>5</v>
      </c>
      <c r="D21" s="190"/>
      <c r="E21" s="191">
        <v>563.43000000000006</v>
      </c>
      <c r="F21" s="191">
        <v>689.32500000000005</v>
      </c>
      <c r="G21" s="191">
        <v>656.09252974008461</v>
      </c>
      <c r="H21" s="191">
        <v>127458.90000000001</v>
      </c>
      <c r="I21" s="191">
        <v>588</v>
      </c>
      <c r="J21" s="191">
        <v>693</v>
      </c>
      <c r="K21" s="191">
        <v>644.22588760510803</v>
      </c>
      <c r="L21" s="191">
        <v>563071.10000000009</v>
      </c>
      <c r="M21" s="191">
        <v>714</v>
      </c>
      <c r="N21" s="191">
        <v>840</v>
      </c>
      <c r="O21" s="191">
        <v>762.92458876105354</v>
      </c>
      <c r="P21" s="191">
        <v>31477.599999999999</v>
      </c>
      <c r="Q21" s="191">
        <v>535.5</v>
      </c>
      <c r="R21" s="191">
        <v>619.5</v>
      </c>
      <c r="S21" s="191">
        <v>579.61386184918194</v>
      </c>
      <c r="T21" s="191">
        <v>335938.5</v>
      </c>
      <c r="U21" s="191">
        <v>630</v>
      </c>
      <c r="V21" s="191">
        <v>735</v>
      </c>
      <c r="W21" s="191">
        <v>681.16293043679218</v>
      </c>
      <c r="X21" s="190">
        <v>19164.099999999999</v>
      </c>
      <c r="Y21" s="166"/>
      <c r="Z21" s="166"/>
    </row>
    <row r="22" spans="2:26" x14ac:dyDescent="0.15">
      <c r="B22" s="184" t="s">
        <v>252</v>
      </c>
      <c r="C22" s="166"/>
      <c r="E22" s="184"/>
      <c r="F22" s="185"/>
      <c r="G22" s="166"/>
      <c r="H22" s="185"/>
      <c r="I22" s="184"/>
      <c r="J22" s="185"/>
      <c r="K22" s="166"/>
      <c r="L22" s="185"/>
      <c r="M22" s="184"/>
      <c r="N22" s="185"/>
      <c r="O22" s="166"/>
      <c r="P22" s="185"/>
      <c r="Q22" s="184"/>
      <c r="R22" s="185"/>
      <c r="S22" s="166"/>
      <c r="T22" s="185"/>
      <c r="U22" s="184"/>
      <c r="V22" s="185"/>
      <c r="W22" s="166"/>
      <c r="X22" s="185"/>
      <c r="Y22" s="166"/>
      <c r="Z22" s="166"/>
    </row>
    <row r="23" spans="2:26" x14ac:dyDescent="0.15">
      <c r="B23" s="293">
        <v>40665</v>
      </c>
      <c r="C23" s="279"/>
      <c r="D23" s="294">
        <v>40676</v>
      </c>
      <c r="E23" s="249">
        <v>593.25</v>
      </c>
      <c r="F23" s="249">
        <v>689.32500000000005</v>
      </c>
      <c r="G23" s="249">
        <v>652.31506167591567</v>
      </c>
      <c r="H23" s="185">
        <v>83240.600000000006</v>
      </c>
      <c r="I23" s="249">
        <v>588</v>
      </c>
      <c r="J23" s="249">
        <v>682.5</v>
      </c>
      <c r="K23" s="249">
        <v>642.93874400547747</v>
      </c>
      <c r="L23" s="185">
        <v>275886.7</v>
      </c>
      <c r="M23" s="249">
        <v>714</v>
      </c>
      <c r="N23" s="249">
        <v>840</v>
      </c>
      <c r="O23" s="249">
        <v>765.05831992275466</v>
      </c>
      <c r="P23" s="185">
        <v>12273.4</v>
      </c>
      <c r="Q23" s="249">
        <v>535.5</v>
      </c>
      <c r="R23" s="249">
        <v>598.5</v>
      </c>
      <c r="S23" s="249">
        <v>576.82712688850961</v>
      </c>
      <c r="T23" s="185">
        <v>173887.8</v>
      </c>
      <c r="U23" s="249">
        <v>630</v>
      </c>
      <c r="V23" s="249">
        <v>735</v>
      </c>
      <c r="W23" s="249">
        <v>679.46025515210977</v>
      </c>
      <c r="X23" s="185">
        <v>8252.2000000000007</v>
      </c>
      <c r="Y23" s="166"/>
      <c r="Z23" s="166"/>
    </row>
    <row r="24" spans="2:26" x14ac:dyDescent="0.15">
      <c r="B24" s="293">
        <v>40679</v>
      </c>
      <c r="C24" s="279"/>
      <c r="D24" s="294">
        <v>40694</v>
      </c>
      <c r="E24" s="184">
        <v>563.43000000000006</v>
      </c>
      <c r="F24" s="185">
        <v>685.96500000000003</v>
      </c>
      <c r="G24" s="166">
        <v>659.38889001981386</v>
      </c>
      <c r="H24" s="185">
        <v>44218.3</v>
      </c>
      <c r="I24" s="184">
        <v>598.5</v>
      </c>
      <c r="J24" s="185">
        <v>693</v>
      </c>
      <c r="K24" s="166">
        <v>645.56565502314652</v>
      </c>
      <c r="L24" s="185">
        <v>287184.40000000002</v>
      </c>
      <c r="M24" s="184">
        <v>714</v>
      </c>
      <c r="N24" s="185">
        <v>819</v>
      </c>
      <c r="O24" s="166">
        <v>762.02991902834026</v>
      </c>
      <c r="P24" s="185">
        <v>19204.2</v>
      </c>
      <c r="Q24" s="184">
        <v>535.5</v>
      </c>
      <c r="R24" s="185">
        <v>619.5</v>
      </c>
      <c r="S24" s="166">
        <v>584.20334052486373</v>
      </c>
      <c r="T24" s="185">
        <v>162050.70000000001</v>
      </c>
      <c r="U24" s="186">
        <v>630</v>
      </c>
      <c r="V24" s="188">
        <v>735</v>
      </c>
      <c r="W24" s="189">
        <v>694.0276816608997</v>
      </c>
      <c r="X24" s="185">
        <v>10911.9</v>
      </c>
      <c r="Y24" s="166"/>
      <c r="Z24" s="166"/>
    </row>
    <row r="25" spans="2:26" x14ac:dyDescent="0.15">
      <c r="B25" s="295"/>
      <c r="C25" s="283"/>
      <c r="D25" s="283"/>
      <c r="E25" s="284"/>
      <c r="F25" s="195"/>
      <c r="G25" s="285"/>
      <c r="H25" s="191"/>
      <c r="I25" s="284"/>
      <c r="J25" s="195"/>
      <c r="K25" s="285"/>
      <c r="L25" s="191"/>
      <c r="M25" s="284"/>
      <c r="N25" s="195"/>
      <c r="O25" s="285"/>
      <c r="P25" s="191"/>
      <c r="Q25" s="284"/>
      <c r="R25" s="195"/>
      <c r="S25" s="285"/>
      <c r="T25" s="191"/>
      <c r="U25" s="284"/>
      <c r="V25" s="195"/>
      <c r="W25" s="285"/>
      <c r="X25" s="195"/>
      <c r="Y25" s="166"/>
      <c r="Z25" s="166"/>
    </row>
    <row r="26" spans="2:26" x14ac:dyDescent="0.15">
      <c r="B26" s="184"/>
      <c r="C26" s="194" t="s">
        <v>85</v>
      </c>
      <c r="D26" s="248"/>
      <c r="E26" s="184" t="s">
        <v>223</v>
      </c>
      <c r="I26" s="184" t="s">
        <v>224</v>
      </c>
      <c r="M26" s="184" t="s">
        <v>225</v>
      </c>
      <c r="N26" s="166"/>
      <c r="O26" s="166"/>
      <c r="P26" s="166"/>
      <c r="Q26" s="184" t="s">
        <v>226</v>
      </c>
      <c r="R26" s="166"/>
      <c r="S26" s="166"/>
      <c r="T26" s="166"/>
      <c r="U26" s="184" t="s">
        <v>227</v>
      </c>
      <c r="V26" s="166"/>
      <c r="W26" s="166"/>
      <c r="X26" s="183"/>
      <c r="Y26" s="166"/>
      <c r="Z26" s="166"/>
    </row>
    <row r="27" spans="2:26" x14ac:dyDescent="0.15">
      <c r="B27" s="184"/>
      <c r="C27" s="178"/>
      <c r="D27" s="190"/>
      <c r="E27" s="303"/>
      <c r="F27" s="304"/>
      <c r="G27" s="304"/>
      <c r="H27" s="304"/>
      <c r="I27" s="303"/>
      <c r="J27" s="304"/>
      <c r="K27" s="304"/>
      <c r="L27" s="304"/>
      <c r="M27" s="303"/>
      <c r="N27" s="304"/>
      <c r="O27" s="304"/>
      <c r="P27" s="304"/>
      <c r="Q27" s="303"/>
      <c r="R27" s="304"/>
      <c r="S27" s="304"/>
      <c r="T27" s="304"/>
      <c r="U27" s="303"/>
      <c r="V27" s="304"/>
      <c r="W27" s="304"/>
      <c r="X27" s="190"/>
      <c r="Y27" s="166"/>
    </row>
    <row r="28" spans="2:26" x14ac:dyDescent="0.15">
      <c r="B28" s="184" t="s">
        <v>91</v>
      </c>
      <c r="C28" s="166"/>
      <c r="E28" s="194" t="s">
        <v>92</v>
      </c>
      <c r="F28" s="176" t="s">
        <v>93</v>
      </c>
      <c r="G28" s="244" t="s">
        <v>94</v>
      </c>
      <c r="H28" s="176" t="s">
        <v>160</v>
      </c>
      <c r="I28" s="194" t="s">
        <v>92</v>
      </c>
      <c r="J28" s="176" t="s">
        <v>93</v>
      </c>
      <c r="K28" s="244" t="s">
        <v>94</v>
      </c>
      <c r="L28" s="176" t="s">
        <v>160</v>
      </c>
      <c r="M28" s="194" t="s">
        <v>92</v>
      </c>
      <c r="N28" s="176" t="s">
        <v>93</v>
      </c>
      <c r="O28" s="244" t="s">
        <v>94</v>
      </c>
      <c r="P28" s="176" t="s">
        <v>95</v>
      </c>
      <c r="Q28" s="194" t="s">
        <v>92</v>
      </c>
      <c r="R28" s="176" t="s">
        <v>93</v>
      </c>
      <c r="S28" s="244" t="s">
        <v>94</v>
      </c>
      <c r="T28" s="176" t="s">
        <v>95</v>
      </c>
      <c r="U28" s="194" t="s">
        <v>92</v>
      </c>
      <c r="V28" s="176" t="s">
        <v>93</v>
      </c>
      <c r="W28" s="244" t="s">
        <v>94</v>
      </c>
      <c r="X28" s="176" t="s">
        <v>95</v>
      </c>
      <c r="Y28" s="166"/>
    </row>
    <row r="29" spans="2:26" x14ac:dyDescent="0.15">
      <c r="B29" s="178"/>
      <c r="C29" s="179"/>
      <c r="D29" s="179"/>
      <c r="E29" s="180"/>
      <c r="F29" s="181"/>
      <c r="G29" s="182" t="s">
        <v>96</v>
      </c>
      <c r="H29" s="181"/>
      <c r="I29" s="180"/>
      <c r="J29" s="181"/>
      <c r="K29" s="182" t="s">
        <v>96</v>
      </c>
      <c r="L29" s="181"/>
      <c r="M29" s="180"/>
      <c r="N29" s="181"/>
      <c r="O29" s="182" t="s">
        <v>96</v>
      </c>
      <c r="P29" s="181"/>
      <c r="Q29" s="180"/>
      <c r="R29" s="181"/>
      <c r="S29" s="182" t="s">
        <v>96</v>
      </c>
      <c r="T29" s="181"/>
      <c r="U29" s="180"/>
      <c r="V29" s="181"/>
      <c r="W29" s="182" t="s">
        <v>96</v>
      </c>
      <c r="X29" s="181"/>
      <c r="Y29" s="166"/>
    </row>
    <row r="30" spans="2:26" x14ac:dyDescent="0.15">
      <c r="B30" s="184" t="s">
        <v>60</v>
      </c>
      <c r="C30" s="166">
        <v>20</v>
      </c>
      <c r="D30" s="167" t="s">
        <v>61</v>
      </c>
      <c r="E30" s="184">
        <v>630</v>
      </c>
      <c r="F30" s="185">
        <v>735</v>
      </c>
      <c r="G30" s="166">
        <v>683</v>
      </c>
      <c r="H30" s="185">
        <v>1618919</v>
      </c>
      <c r="I30" s="184">
        <v>683</v>
      </c>
      <c r="J30" s="185">
        <v>788</v>
      </c>
      <c r="K30" s="166">
        <v>736</v>
      </c>
      <c r="L30" s="185">
        <v>425665</v>
      </c>
      <c r="M30" s="184">
        <v>872</v>
      </c>
      <c r="N30" s="185">
        <v>977</v>
      </c>
      <c r="O30" s="166">
        <v>939</v>
      </c>
      <c r="P30" s="185">
        <v>101910</v>
      </c>
      <c r="Q30" s="184">
        <v>599</v>
      </c>
      <c r="R30" s="185">
        <v>686</v>
      </c>
      <c r="S30" s="166">
        <v>631</v>
      </c>
      <c r="T30" s="185">
        <v>114904</v>
      </c>
      <c r="U30" s="184">
        <v>578</v>
      </c>
      <c r="V30" s="185">
        <v>651</v>
      </c>
      <c r="W30" s="166">
        <v>608</v>
      </c>
      <c r="X30" s="185">
        <v>341678</v>
      </c>
      <c r="Y30" s="166"/>
    </row>
    <row r="31" spans="2:26" x14ac:dyDescent="0.15">
      <c r="B31" s="184"/>
      <c r="C31" s="166">
        <v>21</v>
      </c>
      <c r="D31" s="166"/>
      <c r="E31" s="184">
        <v>599</v>
      </c>
      <c r="F31" s="185">
        <v>714</v>
      </c>
      <c r="G31" s="166">
        <v>654</v>
      </c>
      <c r="H31" s="185">
        <v>1264753</v>
      </c>
      <c r="I31" s="184">
        <v>600</v>
      </c>
      <c r="J31" s="185">
        <v>735</v>
      </c>
      <c r="K31" s="166">
        <v>688</v>
      </c>
      <c r="L31" s="185">
        <v>388652</v>
      </c>
      <c r="M31" s="184">
        <v>735</v>
      </c>
      <c r="N31" s="185">
        <v>924</v>
      </c>
      <c r="O31" s="166">
        <v>840</v>
      </c>
      <c r="P31" s="185">
        <v>59634</v>
      </c>
      <c r="Q31" s="184">
        <v>467</v>
      </c>
      <c r="R31" s="185">
        <v>634</v>
      </c>
      <c r="S31" s="166">
        <v>515</v>
      </c>
      <c r="T31" s="185">
        <v>123329</v>
      </c>
      <c r="U31" s="184">
        <v>410</v>
      </c>
      <c r="V31" s="185">
        <v>630</v>
      </c>
      <c r="W31" s="166">
        <v>473</v>
      </c>
      <c r="X31" s="185">
        <v>605115</v>
      </c>
      <c r="Y31" s="166"/>
    </row>
    <row r="32" spans="2:26" x14ac:dyDescent="0.15">
      <c r="B32" s="178"/>
      <c r="C32" s="179">
        <v>22</v>
      </c>
      <c r="D32" s="190"/>
      <c r="E32" s="191">
        <v>578</v>
      </c>
      <c r="F32" s="191">
        <v>700</v>
      </c>
      <c r="G32" s="191">
        <v>660</v>
      </c>
      <c r="H32" s="191">
        <v>190115.5</v>
      </c>
      <c r="I32" s="191">
        <v>580</v>
      </c>
      <c r="J32" s="191">
        <v>730</v>
      </c>
      <c r="K32" s="191">
        <v>679</v>
      </c>
      <c r="L32" s="191">
        <v>365258.8</v>
      </c>
      <c r="M32" s="191">
        <v>647.70000000000005</v>
      </c>
      <c r="N32" s="191">
        <v>900</v>
      </c>
      <c r="O32" s="191">
        <v>775</v>
      </c>
      <c r="P32" s="191">
        <v>45609.2</v>
      </c>
      <c r="Q32" s="191">
        <v>450</v>
      </c>
      <c r="R32" s="191">
        <v>582.1</v>
      </c>
      <c r="S32" s="191">
        <v>513</v>
      </c>
      <c r="T32" s="191">
        <v>180180.3</v>
      </c>
      <c r="U32" s="191">
        <v>390</v>
      </c>
      <c r="V32" s="191">
        <v>600.20000000000005</v>
      </c>
      <c r="W32" s="191">
        <v>511</v>
      </c>
      <c r="X32" s="190">
        <v>885752.2</v>
      </c>
      <c r="Y32" s="166"/>
    </row>
    <row r="33" spans="2:25" x14ac:dyDescent="0.15">
      <c r="B33" s="184" t="s">
        <v>236</v>
      </c>
      <c r="C33" s="166">
        <v>9</v>
      </c>
      <c r="D33" s="166" t="s">
        <v>244</v>
      </c>
      <c r="E33" s="184">
        <v>609</v>
      </c>
      <c r="F33" s="184">
        <v>714</v>
      </c>
      <c r="G33" s="184">
        <v>657.89550017900831</v>
      </c>
      <c r="H33" s="184">
        <v>17381.400000000001</v>
      </c>
      <c r="I33" s="184">
        <v>630</v>
      </c>
      <c r="J33" s="184">
        <v>735</v>
      </c>
      <c r="K33" s="184">
        <v>681.94060919675417</v>
      </c>
      <c r="L33" s="184">
        <v>46553</v>
      </c>
      <c r="M33" s="184">
        <v>729.96</v>
      </c>
      <c r="N33" s="184">
        <v>892.5</v>
      </c>
      <c r="O33" s="184">
        <v>778.36537927201994</v>
      </c>
      <c r="P33" s="184">
        <v>5249.8</v>
      </c>
      <c r="Q33" s="184">
        <v>493.5</v>
      </c>
      <c r="R33" s="184">
        <v>557.65499999999997</v>
      </c>
      <c r="S33" s="184">
        <v>518.90346437346432</v>
      </c>
      <c r="T33" s="184">
        <v>12736.8</v>
      </c>
      <c r="U33" s="184">
        <v>462</v>
      </c>
      <c r="V33" s="184">
        <v>579.6</v>
      </c>
      <c r="W33" s="184">
        <v>517.2905120934829</v>
      </c>
      <c r="X33" s="185">
        <v>81759.600000000006</v>
      </c>
      <c r="Y33" s="166"/>
    </row>
    <row r="34" spans="2:25" x14ac:dyDescent="0.15">
      <c r="B34" s="184"/>
      <c r="C34" s="166">
        <v>10</v>
      </c>
      <c r="D34" s="187"/>
      <c r="E34" s="185">
        <v>606.9</v>
      </c>
      <c r="F34" s="185">
        <v>714</v>
      </c>
      <c r="G34" s="185">
        <v>659.99908076086581</v>
      </c>
      <c r="H34" s="185">
        <v>26472.5</v>
      </c>
      <c r="I34" s="185">
        <v>609</v>
      </c>
      <c r="J34" s="185">
        <v>735</v>
      </c>
      <c r="K34" s="185">
        <v>688.8926251011352</v>
      </c>
      <c r="L34" s="185">
        <v>49806.600000000006</v>
      </c>
      <c r="M34" s="185">
        <v>729.96</v>
      </c>
      <c r="N34" s="185">
        <v>892.5</v>
      </c>
      <c r="O34" s="185">
        <v>778.20531154239018</v>
      </c>
      <c r="P34" s="185">
        <v>5192.8999999999996</v>
      </c>
      <c r="Q34" s="185">
        <v>477.75</v>
      </c>
      <c r="R34" s="185">
        <v>611.20500000000004</v>
      </c>
      <c r="S34" s="185">
        <v>516.36609629525742</v>
      </c>
      <c r="T34" s="185">
        <v>24813.9</v>
      </c>
      <c r="U34" s="185">
        <v>472.5</v>
      </c>
      <c r="V34" s="185">
        <v>592.20000000000005</v>
      </c>
      <c r="W34" s="185">
        <v>509.40384528674673</v>
      </c>
      <c r="X34" s="185">
        <v>53144.899999999994</v>
      </c>
      <c r="Y34" s="166"/>
    </row>
    <row r="35" spans="2:25" x14ac:dyDescent="0.15">
      <c r="B35" s="184"/>
      <c r="C35" s="166">
        <v>11</v>
      </c>
      <c r="D35" s="187"/>
      <c r="E35" s="185">
        <v>609</v>
      </c>
      <c r="F35" s="185">
        <v>722.71500000000003</v>
      </c>
      <c r="G35" s="185">
        <v>661.94339539504256</v>
      </c>
      <c r="H35" s="185">
        <v>17254.099999999999</v>
      </c>
      <c r="I35" s="185">
        <v>619.5</v>
      </c>
      <c r="J35" s="185">
        <v>766.5</v>
      </c>
      <c r="K35" s="185">
        <v>675.17739758653533</v>
      </c>
      <c r="L35" s="185">
        <v>56852.7</v>
      </c>
      <c r="M35" s="185">
        <v>682.5</v>
      </c>
      <c r="N35" s="185">
        <v>861</v>
      </c>
      <c r="O35" s="185">
        <v>771.86206172580307</v>
      </c>
      <c r="P35" s="185">
        <v>4975.5</v>
      </c>
      <c r="Q35" s="185">
        <v>472.5</v>
      </c>
      <c r="R35" s="185">
        <v>567</v>
      </c>
      <c r="S35" s="185">
        <v>507.27024346257895</v>
      </c>
      <c r="T35" s="185">
        <v>17193.8</v>
      </c>
      <c r="U35" s="185">
        <v>472.5</v>
      </c>
      <c r="V35" s="185">
        <v>612.15</v>
      </c>
      <c r="W35" s="185">
        <v>514.23007376865939</v>
      </c>
      <c r="X35" s="187">
        <v>80867.100000000006</v>
      </c>
      <c r="Y35" s="166"/>
    </row>
    <row r="36" spans="2:25" x14ac:dyDescent="0.15">
      <c r="B36" s="184"/>
      <c r="C36" s="166">
        <v>12</v>
      </c>
      <c r="D36" s="187"/>
      <c r="E36" s="185">
        <v>610.78500000000008</v>
      </c>
      <c r="F36" s="185">
        <v>714</v>
      </c>
      <c r="G36" s="185">
        <v>653.51506745931931</v>
      </c>
      <c r="H36" s="185">
        <v>14973</v>
      </c>
      <c r="I36" s="185">
        <v>609</v>
      </c>
      <c r="J36" s="185">
        <v>735</v>
      </c>
      <c r="K36" s="185">
        <v>663.74861563439219</v>
      </c>
      <c r="L36" s="185">
        <v>51547</v>
      </c>
      <c r="M36" s="185">
        <v>680.08500000000004</v>
      </c>
      <c r="N36" s="185">
        <v>892.5</v>
      </c>
      <c r="O36" s="185">
        <v>768.12867973499078</v>
      </c>
      <c r="P36" s="185">
        <v>4027</v>
      </c>
      <c r="Q36" s="185">
        <v>472.5</v>
      </c>
      <c r="R36" s="185">
        <v>572.25</v>
      </c>
      <c r="S36" s="185">
        <v>516.51879350348042</v>
      </c>
      <c r="T36" s="185">
        <v>19015</v>
      </c>
      <c r="U36" s="185">
        <v>483</v>
      </c>
      <c r="V36" s="185">
        <v>630.21</v>
      </c>
      <c r="W36" s="185">
        <v>551.20550452195243</v>
      </c>
      <c r="X36" s="187">
        <v>86056</v>
      </c>
      <c r="Y36" s="166"/>
    </row>
    <row r="37" spans="2:25" x14ac:dyDescent="0.15">
      <c r="B37" s="184" t="s">
        <v>240</v>
      </c>
      <c r="C37" s="166">
        <v>1</v>
      </c>
      <c r="D37" s="187" t="s">
        <v>244</v>
      </c>
      <c r="E37" s="185">
        <v>609</v>
      </c>
      <c r="F37" s="185">
        <v>714</v>
      </c>
      <c r="G37" s="185">
        <v>654.30770276239332</v>
      </c>
      <c r="H37" s="185">
        <v>16082.5</v>
      </c>
      <c r="I37" s="185">
        <v>609</v>
      </c>
      <c r="J37" s="185">
        <v>735</v>
      </c>
      <c r="K37" s="185">
        <v>669.19468399379309</v>
      </c>
      <c r="L37" s="185">
        <v>44942.600000000006</v>
      </c>
      <c r="M37" s="185">
        <v>700.03500000000008</v>
      </c>
      <c r="N37" s="185">
        <v>924</v>
      </c>
      <c r="O37" s="185">
        <v>779.14337446351919</v>
      </c>
      <c r="P37" s="185">
        <v>6475.2000000000007</v>
      </c>
      <c r="Q37" s="185">
        <v>472.5</v>
      </c>
      <c r="R37" s="185">
        <v>531.93000000000006</v>
      </c>
      <c r="S37" s="185">
        <v>509.98426978695221</v>
      </c>
      <c r="T37" s="185">
        <v>18125</v>
      </c>
      <c r="U37" s="185">
        <v>504</v>
      </c>
      <c r="V37" s="185">
        <v>640.5</v>
      </c>
      <c r="W37" s="185">
        <v>557.76578466702858</v>
      </c>
      <c r="X37" s="187">
        <v>93793.000000000015</v>
      </c>
      <c r="Y37" s="166"/>
    </row>
    <row r="38" spans="2:25" x14ac:dyDescent="0.15">
      <c r="B38" s="184"/>
      <c r="C38" s="166">
        <v>2</v>
      </c>
      <c r="D38" s="187"/>
      <c r="E38" s="185">
        <v>619.5</v>
      </c>
      <c r="F38" s="185">
        <v>735</v>
      </c>
      <c r="G38" s="185">
        <v>670.39089498742851</v>
      </c>
      <c r="H38" s="185">
        <v>21574.199999999997</v>
      </c>
      <c r="I38" s="185">
        <v>630</v>
      </c>
      <c r="J38" s="185">
        <v>766.5</v>
      </c>
      <c r="K38" s="185">
        <v>695.00156948986887</v>
      </c>
      <c r="L38" s="185">
        <v>49453.4</v>
      </c>
      <c r="M38" s="185">
        <v>682.5</v>
      </c>
      <c r="N38" s="185">
        <v>945</v>
      </c>
      <c r="O38" s="185">
        <v>767.27361194930609</v>
      </c>
      <c r="P38" s="185">
        <v>3794.1</v>
      </c>
      <c r="Q38" s="185">
        <v>488.25</v>
      </c>
      <c r="R38" s="185">
        <v>619.5</v>
      </c>
      <c r="S38" s="185">
        <v>523.03726829268294</v>
      </c>
      <c r="T38" s="185">
        <v>15194.099999999999</v>
      </c>
      <c r="U38" s="185">
        <v>504</v>
      </c>
      <c r="V38" s="185">
        <v>620.55000000000007</v>
      </c>
      <c r="W38" s="185">
        <v>558.85170425090712</v>
      </c>
      <c r="X38" s="187">
        <v>84472.4</v>
      </c>
      <c r="Y38" s="166"/>
    </row>
    <row r="39" spans="2:25" x14ac:dyDescent="0.15">
      <c r="B39" s="184"/>
      <c r="C39" s="166">
        <v>3</v>
      </c>
      <c r="D39" s="187"/>
      <c r="E39" s="185">
        <v>619.5</v>
      </c>
      <c r="F39" s="185">
        <v>714</v>
      </c>
      <c r="G39" s="185">
        <v>656.46369594074019</v>
      </c>
      <c r="H39" s="185">
        <v>18161.8</v>
      </c>
      <c r="I39" s="185">
        <v>630</v>
      </c>
      <c r="J39" s="185">
        <v>714</v>
      </c>
      <c r="K39" s="185">
        <v>662.05670272374175</v>
      </c>
      <c r="L39" s="185">
        <v>52461.599999999999</v>
      </c>
      <c r="M39" s="185">
        <v>724.5</v>
      </c>
      <c r="N39" s="185">
        <v>945</v>
      </c>
      <c r="O39" s="185">
        <v>786.74286469344611</v>
      </c>
      <c r="P39" s="185">
        <v>3406.7</v>
      </c>
      <c r="Q39" s="185">
        <v>493.5</v>
      </c>
      <c r="R39" s="185">
        <v>582.85500000000002</v>
      </c>
      <c r="S39" s="185">
        <v>534.56164984642385</v>
      </c>
      <c r="T39" s="185">
        <v>16842.300000000003</v>
      </c>
      <c r="U39" s="185">
        <v>504</v>
      </c>
      <c r="V39" s="185">
        <v>640.5</v>
      </c>
      <c r="W39" s="185">
        <v>545.4208451061761</v>
      </c>
      <c r="X39" s="187">
        <v>82230.600000000006</v>
      </c>
      <c r="Y39" s="166"/>
    </row>
    <row r="40" spans="2:25" x14ac:dyDescent="0.15">
      <c r="B40" s="184"/>
      <c r="C40" s="166">
        <v>4</v>
      </c>
      <c r="D40" s="187"/>
      <c r="E40" s="185">
        <v>630</v>
      </c>
      <c r="F40" s="185">
        <v>693</v>
      </c>
      <c r="G40" s="185">
        <v>655.07551447239882</v>
      </c>
      <c r="H40" s="185">
        <v>27646.6</v>
      </c>
      <c r="I40" s="185">
        <v>630</v>
      </c>
      <c r="J40" s="185">
        <v>735</v>
      </c>
      <c r="K40" s="185">
        <v>665.56258289619905</v>
      </c>
      <c r="L40" s="185">
        <v>55373.5</v>
      </c>
      <c r="M40" s="185">
        <v>729.96</v>
      </c>
      <c r="N40" s="185">
        <v>934.5</v>
      </c>
      <c r="O40" s="185">
        <v>760.01836317496134</v>
      </c>
      <c r="P40" s="185">
        <v>6416.7999999999993</v>
      </c>
      <c r="Q40" s="185">
        <v>498.75</v>
      </c>
      <c r="R40" s="185">
        <v>640.5</v>
      </c>
      <c r="S40" s="185">
        <v>542.37564336709283</v>
      </c>
      <c r="T40" s="185">
        <v>14266.5</v>
      </c>
      <c r="U40" s="185">
        <v>493.5</v>
      </c>
      <c r="V40" s="185">
        <v>614.25</v>
      </c>
      <c r="W40" s="185">
        <v>532.10236986308246</v>
      </c>
      <c r="X40" s="187">
        <v>119152.4</v>
      </c>
      <c r="Y40" s="166"/>
    </row>
    <row r="41" spans="2:25" x14ac:dyDescent="0.15">
      <c r="B41" s="178"/>
      <c r="C41" s="179">
        <v>5</v>
      </c>
      <c r="D41" s="190"/>
      <c r="E41" s="191">
        <v>609</v>
      </c>
      <c r="F41" s="191">
        <v>714</v>
      </c>
      <c r="G41" s="191">
        <v>648.83971969893571</v>
      </c>
      <c r="H41" s="191">
        <v>51855.7</v>
      </c>
      <c r="I41" s="191">
        <v>640.5</v>
      </c>
      <c r="J41" s="191">
        <v>756</v>
      </c>
      <c r="K41" s="191">
        <v>679.10509435324718</v>
      </c>
      <c r="L41" s="191">
        <v>74190.5</v>
      </c>
      <c r="M41" s="191">
        <v>735</v>
      </c>
      <c r="N41" s="191">
        <v>892.5</v>
      </c>
      <c r="O41" s="191">
        <v>782.18542995662153</v>
      </c>
      <c r="P41" s="191">
        <v>6155.4</v>
      </c>
      <c r="Q41" s="191">
        <v>504</v>
      </c>
      <c r="R41" s="191">
        <v>601.23</v>
      </c>
      <c r="S41" s="191">
        <v>541.6354146341464</v>
      </c>
      <c r="T41" s="191">
        <v>6504.9</v>
      </c>
      <c r="U41" s="191">
        <v>504</v>
      </c>
      <c r="V41" s="191">
        <v>600.6</v>
      </c>
      <c r="W41" s="191">
        <v>541.89403023268574</v>
      </c>
      <c r="X41" s="190">
        <v>88101.6</v>
      </c>
      <c r="Y41" s="166"/>
    </row>
    <row r="42" spans="2:25" x14ac:dyDescent="0.15">
      <c r="B42" s="184" t="s">
        <v>252</v>
      </c>
      <c r="C42" s="166"/>
      <c r="E42" s="184"/>
      <c r="F42" s="185"/>
      <c r="G42" s="166"/>
      <c r="H42" s="185"/>
      <c r="I42" s="184"/>
      <c r="J42" s="185"/>
      <c r="K42" s="166"/>
      <c r="L42" s="185"/>
      <c r="M42" s="184"/>
      <c r="N42" s="185"/>
      <c r="O42" s="166"/>
      <c r="P42" s="185"/>
      <c r="Q42" s="184"/>
      <c r="R42" s="185"/>
      <c r="S42" s="166"/>
      <c r="T42" s="185"/>
      <c r="U42" s="184"/>
      <c r="V42" s="185"/>
      <c r="W42" s="166"/>
      <c r="X42" s="185"/>
      <c r="Y42" s="166"/>
    </row>
    <row r="43" spans="2:25" x14ac:dyDescent="0.15">
      <c r="B43" s="293">
        <v>40665</v>
      </c>
      <c r="C43" s="279"/>
      <c r="D43" s="294">
        <v>40676</v>
      </c>
      <c r="E43" s="249">
        <v>609</v>
      </c>
      <c r="F43" s="249">
        <v>714</v>
      </c>
      <c r="G43" s="249">
        <v>643.68572947437031</v>
      </c>
      <c r="H43" s="185">
        <v>25480</v>
      </c>
      <c r="I43" s="249">
        <v>640.5</v>
      </c>
      <c r="J43" s="249">
        <v>714</v>
      </c>
      <c r="K43" s="249">
        <v>665.66277391229028</v>
      </c>
      <c r="L43" s="185">
        <v>36731.300000000003</v>
      </c>
      <c r="M43" s="249">
        <v>735</v>
      </c>
      <c r="N43" s="249">
        <v>892.5</v>
      </c>
      <c r="O43" s="249">
        <v>770.31562062529156</v>
      </c>
      <c r="P43" s="185">
        <v>3133.4</v>
      </c>
      <c r="Q43" s="249">
        <v>504</v>
      </c>
      <c r="R43" s="249">
        <v>601.23</v>
      </c>
      <c r="S43" s="249">
        <v>539.7210233592881</v>
      </c>
      <c r="T43" s="185">
        <v>3956.2</v>
      </c>
      <c r="U43" s="249">
        <v>504</v>
      </c>
      <c r="V43" s="249">
        <v>600.6</v>
      </c>
      <c r="W43" s="249">
        <v>540.23802395209577</v>
      </c>
      <c r="X43" s="185">
        <v>50281.599999999999</v>
      </c>
      <c r="Y43" s="166"/>
    </row>
    <row r="44" spans="2:25" x14ac:dyDescent="0.15">
      <c r="B44" s="293">
        <v>40679</v>
      </c>
      <c r="C44" s="279"/>
      <c r="D44" s="294">
        <v>40694</v>
      </c>
      <c r="E44" s="184">
        <v>609</v>
      </c>
      <c r="F44" s="185">
        <v>714</v>
      </c>
      <c r="G44" s="166">
        <v>653.47620949253803</v>
      </c>
      <c r="H44" s="185">
        <v>26375.7</v>
      </c>
      <c r="I44" s="184">
        <v>651</v>
      </c>
      <c r="J44" s="185">
        <v>756</v>
      </c>
      <c r="K44" s="166">
        <v>688.71404395831223</v>
      </c>
      <c r="L44" s="185">
        <v>37459.199999999997</v>
      </c>
      <c r="M44" s="184">
        <v>740.04</v>
      </c>
      <c r="N44" s="185">
        <v>874.96500000000003</v>
      </c>
      <c r="O44" s="166">
        <v>791.41594847137787</v>
      </c>
      <c r="P44" s="185">
        <v>3022</v>
      </c>
      <c r="Q44" s="186">
        <v>514.5</v>
      </c>
      <c r="R44" s="188">
        <v>577.5</v>
      </c>
      <c r="S44" s="189">
        <v>544.33085356303854</v>
      </c>
      <c r="T44" s="185">
        <v>2548.6999999999998</v>
      </c>
      <c r="U44" s="184">
        <v>504</v>
      </c>
      <c r="V44" s="185">
        <v>598.81499999999994</v>
      </c>
      <c r="W44" s="166">
        <v>543.28126994435172</v>
      </c>
      <c r="X44" s="185">
        <v>37820</v>
      </c>
      <c r="Y44" s="166"/>
    </row>
    <row r="45" spans="2:25" x14ac:dyDescent="0.15">
      <c r="B45" s="295"/>
      <c r="C45" s="283"/>
      <c r="D45" s="283"/>
      <c r="E45" s="284"/>
      <c r="F45" s="195"/>
      <c r="G45" s="285"/>
      <c r="H45" s="191"/>
      <c r="I45" s="284"/>
      <c r="J45" s="195"/>
      <c r="K45" s="285"/>
      <c r="L45" s="191"/>
      <c r="M45" s="284"/>
      <c r="N45" s="195"/>
      <c r="O45" s="285"/>
      <c r="P45" s="191"/>
      <c r="Q45" s="284"/>
      <c r="R45" s="195"/>
      <c r="S45" s="285"/>
      <c r="T45" s="191"/>
      <c r="U45" s="284"/>
      <c r="V45" s="195"/>
      <c r="W45" s="285"/>
      <c r="X45" s="191"/>
      <c r="Y45" s="166"/>
    </row>
    <row r="46" spans="2:25" ht="6.75" customHeight="1" x14ac:dyDescent="0.15">
      <c r="Y46" s="166"/>
    </row>
    <row r="47" spans="2:25" ht="12.75" customHeight="1" x14ac:dyDescent="0.15">
      <c r="B47" s="198" t="s">
        <v>102</v>
      </c>
      <c r="C47" s="167" t="s">
        <v>228</v>
      </c>
    </row>
    <row r="48" spans="2:25" ht="12.75" customHeight="1" x14ac:dyDescent="0.15">
      <c r="B48" s="237" t="s">
        <v>2</v>
      </c>
      <c r="C48" s="167" t="s">
        <v>229</v>
      </c>
    </row>
    <row r="49" spans="2:24" ht="12.75" customHeight="1" x14ac:dyDescent="0.15">
      <c r="B49" s="237" t="s">
        <v>181</v>
      </c>
      <c r="C49" s="167" t="s">
        <v>103</v>
      </c>
    </row>
    <row r="52" spans="2:24" x14ac:dyDescent="0.15"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</row>
    <row r="56" spans="2:24" x14ac:dyDescent="0.15"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9"/>
  <sheetViews>
    <sheetView zoomScale="75" zoomScaleNormal="75" workbookViewId="0"/>
  </sheetViews>
  <sheetFormatPr defaultColWidth="7.5" defaultRowHeight="12" x14ac:dyDescent="0.15"/>
  <cols>
    <col min="1" max="1" width="1.125" style="167" customWidth="1"/>
    <col min="2" max="2" width="5.375" style="167" customWidth="1"/>
    <col min="3" max="3" width="2.875" style="167" customWidth="1"/>
    <col min="4" max="4" width="5.7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9.125" style="167" customWidth="1"/>
    <col min="17" max="19" width="5.875" style="167" customWidth="1"/>
    <col min="20" max="20" width="8.125" style="167" customWidth="1"/>
    <col min="21" max="16384" width="7.5" style="167"/>
  </cols>
  <sheetData>
    <row r="3" spans="2:22" x14ac:dyDescent="0.15">
      <c r="B3" s="167" t="s">
        <v>230</v>
      </c>
    </row>
    <row r="4" spans="2:22" x14ac:dyDescent="0.15">
      <c r="T4" s="168" t="s">
        <v>84</v>
      </c>
      <c r="V4" s="166"/>
    </row>
    <row r="5" spans="2:22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V5" s="166"/>
    </row>
    <row r="6" spans="2:22" x14ac:dyDescent="0.15">
      <c r="B6" s="184"/>
      <c r="C6" s="194" t="s">
        <v>85</v>
      </c>
      <c r="D6" s="248"/>
      <c r="E6" s="184" t="s">
        <v>231</v>
      </c>
      <c r="I6" s="184" t="s">
        <v>232</v>
      </c>
      <c r="M6" s="184" t="s">
        <v>233</v>
      </c>
      <c r="N6" s="268"/>
      <c r="O6" s="268"/>
      <c r="P6" s="268"/>
      <c r="Q6" s="169" t="s">
        <v>234</v>
      </c>
      <c r="R6" s="268"/>
      <c r="S6" s="268"/>
      <c r="T6" s="183"/>
      <c r="V6" s="166"/>
    </row>
    <row r="7" spans="2:22" x14ac:dyDescent="0.15">
      <c r="B7" s="184"/>
      <c r="C7" s="178"/>
      <c r="D7" s="190"/>
      <c r="E7" s="184"/>
      <c r="F7" s="166"/>
      <c r="G7" s="166"/>
      <c r="H7" s="166"/>
      <c r="I7" s="303"/>
      <c r="J7" s="304"/>
      <c r="K7" s="304"/>
      <c r="L7" s="304"/>
      <c r="M7" s="303"/>
      <c r="N7" s="304"/>
      <c r="O7" s="304"/>
      <c r="P7" s="304"/>
      <c r="Q7" s="303"/>
      <c r="R7" s="304"/>
      <c r="S7" s="304"/>
      <c r="T7" s="305"/>
      <c r="V7" s="166"/>
    </row>
    <row r="8" spans="2:22" x14ac:dyDescent="0.15">
      <c r="B8" s="184" t="s">
        <v>91</v>
      </c>
      <c r="C8" s="166"/>
      <c r="E8" s="194" t="s">
        <v>92</v>
      </c>
      <c r="F8" s="176" t="s">
        <v>93</v>
      </c>
      <c r="G8" s="244" t="s">
        <v>94</v>
      </c>
      <c r="H8" s="176" t="s">
        <v>95</v>
      </c>
      <c r="I8" s="194" t="s">
        <v>92</v>
      </c>
      <c r="J8" s="176" t="s">
        <v>93</v>
      </c>
      <c r="K8" s="244" t="s">
        <v>94</v>
      </c>
      <c r="L8" s="176" t="s">
        <v>160</v>
      </c>
      <c r="M8" s="194" t="s">
        <v>92</v>
      </c>
      <c r="N8" s="176" t="s">
        <v>93</v>
      </c>
      <c r="O8" s="244" t="s">
        <v>94</v>
      </c>
      <c r="P8" s="176" t="s">
        <v>160</v>
      </c>
      <c r="Q8" s="194" t="s">
        <v>92</v>
      </c>
      <c r="R8" s="176" t="s">
        <v>93</v>
      </c>
      <c r="S8" s="244" t="s">
        <v>94</v>
      </c>
      <c r="T8" s="176" t="s">
        <v>95</v>
      </c>
      <c r="V8" s="166"/>
    </row>
    <row r="9" spans="2:22" x14ac:dyDescent="0.15">
      <c r="B9" s="178"/>
      <c r="C9" s="179"/>
      <c r="D9" s="179"/>
      <c r="E9" s="180"/>
      <c r="F9" s="181"/>
      <c r="G9" s="182" t="s">
        <v>96</v>
      </c>
      <c r="H9" s="181"/>
      <c r="I9" s="180"/>
      <c r="J9" s="181"/>
      <c r="K9" s="182" t="s">
        <v>96</v>
      </c>
      <c r="L9" s="181"/>
      <c r="M9" s="180"/>
      <c r="N9" s="181"/>
      <c r="O9" s="182" t="s">
        <v>96</v>
      </c>
      <c r="P9" s="181"/>
      <c r="Q9" s="180"/>
      <c r="R9" s="181"/>
      <c r="S9" s="182" t="s">
        <v>96</v>
      </c>
      <c r="T9" s="181"/>
      <c r="V9" s="166"/>
    </row>
    <row r="10" spans="2:22" x14ac:dyDescent="0.15">
      <c r="B10" s="184" t="s">
        <v>60</v>
      </c>
      <c r="C10" s="166">
        <v>20</v>
      </c>
      <c r="D10" s="167" t="s">
        <v>61</v>
      </c>
      <c r="E10" s="184">
        <v>578</v>
      </c>
      <c r="F10" s="185">
        <v>651</v>
      </c>
      <c r="G10" s="166">
        <v>604</v>
      </c>
      <c r="H10" s="185">
        <v>71022</v>
      </c>
      <c r="I10" s="184">
        <v>588</v>
      </c>
      <c r="J10" s="185">
        <v>651</v>
      </c>
      <c r="K10" s="166">
        <v>612</v>
      </c>
      <c r="L10" s="185">
        <v>1890295</v>
      </c>
      <c r="M10" s="184">
        <v>599</v>
      </c>
      <c r="N10" s="185">
        <v>650</v>
      </c>
      <c r="O10" s="166">
        <v>617</v>
      </c>
      <c r="P10" s="185">
        <v>2913586</v>
      </c>
      <c r="Q10" s="184">
        <v>756</v>
      </c>
      <c r="R10" s="185">
        <v>824</v>
      </c>
      <c r="S10" s="166">
        <v>768</v>
      </c>
      <c r="T10" s="185">
        <v>23725</v>
      </c>
      <c r="V10" s="166"/>
    </row>
    <row r="11" spans="2:22" x14ac:dyDescent="0.15">
      <c r="B11" s="184"/>
      <c r="C11" s="166">
        <v>21</v>
      </c>
      <c r="D11" s="166"/>
      <c r="E11" s="184">
        <v>473</v>
      </c>
      <c r="F11" s="185">
        <v>651</v>
      </c>
      <c r="G11" s="166">
        <v>569</v>
      </c>
      <c r="H11" s="185">
        <v>52545</v>
      </c>
      <c r="I11" s="184">
        <v>457</v>
      </c>
      <c r="J11" s="185">
        <v>620</v>
      </c>
      <c r="K11" s="166">
        <v>538</v>
      </c>
      <c r="L11" s="185">
        <v>1491191</v>
      </c>
      <c r="M11" s="184">
        <v>515</v>
      </c>
      <c r="N11" s="185">
        <v>662</v>
      </c>
      <c r="O11" s="166">
        <v>585</v>
      </c>
      <c r="P11" s="185">
        <v>1877418</v>
      </c>
      <c r="Q11" s="184">
        <v>714</v>
      </c>
      <c r="R11" s="185">
        <v>824</v>
      </c>
      <c r="S11" s="166">
        <v>769</v>
      </c>
      <c r="T11" s="185">
        <v>5215</v>
      </c>
      <c r="V11" s="166"/>
    </row>
    <row r="12" spans="2:22" x14ac:dyDescent="0.15">
      <c r="B12" s="178"/>
      <c r="C12" s="179">
        <v>22</v>
      </c>
      <c r="D12" s="190"/>
      <c r="E12" s="191">
        <v>455</v>
      </c>
      <c r="F12" s="191">
        <v>640</v>
      </c>
      <c r="G12" s="191">
        <v>562</v>
      </c>
      <c r="H12" s="191">
        <v>42014.5</v>
      </c>
      <c r="I12" s="191">
        <v>450</v>
      </c>
      <c r="J12" s="191">
        <v>590.5</v>
      </c>
      <c r="K12" s="191">
        <v>534</v>
      </c>
      <c r="L12" s="191">
        <v>1395353.7</v>
      </c>
      <c r="M12" s="191">
        <v>480</v>
      </c>
      <c r="N12" s="191">
        <v>650</v>
      </c>
      <c r="O12" s="191">
        <v>579</v>
      </c>
      <c r="P12" s="191">
        <v>1603271.9</v>
      </c>
      <c r="Q12" s="191">
        <v>650</v>
      </c>
      <c r="R12" s="191">
        <v>820</v>
      </c>
      <c r="S12" s="191">
        <v>765</v>
      </c>
      <c r="T12" s="191">
        <v>6820.8</v>
      </c>
      <c r="V12" s="166"/>
    </row>
    <row r="13" spans="2:22" x14ac:dyDescent="0.15">
      <c r="B13" s="184" t="s">
        <v>236</v>
      </c>
      <c r="C13" s="166">
        <v>9</v>
      </c>
      <c r="D13" s="166" t="s">
        <v>244</v>
      </c>
      <c r="E13" s="184">
        <v>525</v>
      </c>
      <c r="F13" s="185">
        <v>651</v>
      </c>
      <c r="G13" s="166">
        <v>573</v>
      </c>
      <c r="H13" s="185">
        <v>6324</v>
      </c>
      <c r="I13" s="184">
        <v>525</v>
      </c>
      <c r="J13" s="185">
        <v>599</v>
      </c>
      <c r="K13" s="166">
        <v>562</v>
      </c>
      <c r="L13" s="185">
        <v>90934</v>
      </c>
      <c r="M13" s="184">
        <v>525</v>
      </c>
      <c r="N13" s="185">
        <v>630</v>
      </c>
      <c r="O13" s="166">
        <v>580</v>
      </c>
      <c r="P13" s="185">
        <v>124372</v>
      </c>
      <c r="Q13" s="186">
        <v>777</v>
      </c>
      <c r="R13" s="188">
        <v>777</v>
      </c>
      <c r="S13" s="189">
        <v>777</v>
      </c>
      <c r="T13" s="185">
        <v>140</v>
      </c>
      <c r="V13" s="166"/>
    </row>
    <row r="14" spans="2:22" x14ac:dyDescent="0.15">
      <c r="B14" s="184"/>
      <c r="C14" s="166">
        <v>10</v>
      </c>
      <c r="D14" s="187"/>
      <c r="E14" s="185">
        <v>525</v>
      </c>
      <c r="F14" s="185">
        <v>672</v>
      </c>
      <c r="G14" s="185">
        <v>580.65025779523694</v>
      </c>
      <c r="H14" s="185">
        <v>1198.5999999999999</v>
      </c>
      <c r="I14" s="185">
        <v>514.5</v>
      </c>
      <c r="J14" s="185">
        <v>620.02499999999998</v>
      </c>
      <c r="K14" s="185">
        <v>549.00867441721107</v>
      </c>
      <c r="L14" s="185">
        <v>107247.5</v>
      </c>
      <c r="M14" s="185">
        <v>504</v>
      </c>
      <c r="N14" s="185">
        <v>651</v>
      </c>
      <c r="O14" s="185">
        <v>572.38937570213443</v>
      </c>
      <c r="P14" s="185">
        <v>85705.7</v>
      </c>
      <c r="Q14" s="188">
        <v>682.5</v>
      </c>
      <c r="R14" s="188">
        <v>861</v>
      </c>
      <c r="S14" s="188">
        <v>771.29347826086962</v>
      </c>
      <c r="T14" s="185">
        <v>445</v>
      </c>
      <c r="V14" s="166"/>
    </row>
    <row r="15" spans="2:22" x14ac:dyDescent="0.15">
      <c r="B15" s="184"/>
      <c r="C15" s="166">
        <v>11</v>
      </c>
      <c r="D15" s="187"/>
      <c r="E15" s="185">
        <v>493.5</v>
      </c>
      <c r="F15" s="185">
        <v>651</v>
      </c>
      <c r="G15" s="185">
        <v>571.44311377245504</v>
      </c>
      <c r="H15" s="185">
        <v>2608.6999999999998</v>
      </c>
      <c r="I15" s="185">
        <v>504</v>
      </c>
      <c r="J15" s="185">
        <v>608.79</v>
      </c>
      <c r="K15" s="185">
        <v>555.70628099173575</v>
      </c>
      <c r="L15" s="185">
        <v>55210.2</v>
      </c>
      <c r="M15" s="185">
        <v>514.5</v>
      </c>
      <c r="N15" s="185">
        <v>651</v>
      </c>
      <c r="O15" s="185">
        <v>569.65997043311324</v>
      </c>
      <c r="P15" s="185">
        <v>81027.100000000006</v>
      </c>
      <c r="Q15" s="188">
        <v>735</v>
      </c>
      <c r="R15" s="188">
        <v>777</v>
      </c>
      <c r="S15" s="188">
        <v>754.76470588235304</v>
      </c>
      <c r="T15" s="187">
        <v>315</v>
      </c>
      <c r="V15" s="166"/>
    </row>
    <row r="16" spans="2:22" x14ac:dyDescent="0.15">
      <c r="B16" s="184"/>
      <c r="C16" s="166">
        <v>12</v>
      </c>
      <c r="D16" s="187"/>
      <c r="E16" s="185">
        <v>477.75</v>
      </c>
      <c r="F16" s="185">
        <v>651</v>
      </c>
      <c r="G16" s="187">
        <v>557.2108104055776</v>
      </c>
      <c r="H16" s="185">
        <v>8489</v>
      </c>
      <c r="I16" s="185">
        <v>504</v>
      </c>
      <c r="J16" s="185">
        <v>598.5</v>
      </c>
      <c r="K16" s="185">
        <v>556.38457733318694</v>
      </c>
      <c r="L16" s="185">
        <v>46894</v>
      </c>
      <c r="M16" s="185">
        <v>519.75</v>
      </c>
      <c r="N16" s="185">
        <v>682.5</v>
      </c>
      <c r="O16" s="185">
        <v>571.52551915387596</v>
      </c>
      <c r="P16" s="185">
        <v>226618</v>
      </c>
      <c r="Q16" s="188">
        <v>756</v>
      </c>
      <c r="R16" s="188">
        <v>777</v>
      </c>
      <c r="S16" s="188">
        <v>762</v>
      </c>
      <c r="T16" s="187">
        <v>285</v>
      </c>
      <c r="V16" s="166"/>
    </row>
    <row r="17" spans="2:22" x14ac:dyDescent="0.15">
      <c r="B17" s="184" t="s">
        <v>240</v>
      </c>
      <c r="C17" s="166">
        <v>1</v>
      </c>
      <c r="D17" s="187" t="s">
        <v>244</v>
      </c>
      <c r="E17" s="185">
        <v>483</v>
      </c>
      <c r="F17" s="185">
        <v>651</v>
      </c>
      <c r="G17" s="185">
        <v>556.94375388440039</v>
      </c>
      <c r="H17" s="185">
        <v>2096.8000000000002</v>
      </c>
      <c r="I17" s="185">
        <v>514.5</v>
      </c>
      <c r="J17" s="185">
        <v>598.5</v>
      </c>
      <c r="K17" s="185">
        <v>536.38102499736056</v>
      </c>
      <c r="L17" s="185">
        <v>27493.1</v>
      </c>
      <c r="M17" s="185">
        <v>525</v>
      </c>
      <c r="N17" s="185">
        <v>682.5</v>
      </c>
      <c r="O17" s="185">
        <v>570.50729065887424</v>
      </c>
      <c r="P17" s="185">
        <v>118389</v>
      </c>
      <c r="Q17" s="188">
        <v>756</v>
      </c>
      <c r="R17" s="188">
        <v>756</v>
      </c>
      <c r="S17" s="188">
        <v>756</v>
      </c>
      <c r="T17" s="187">
        <v>260</v>
      </c>
      <c r="V17" s="166"/>
    </row>
    <row r="18" spans="2:22" x14ac:dyDescent="0.15">
      <c r="B18" s="184"/>
      <c r="C18" s="166">
        <v>2</v>
      </c>
      <c r="D18" s="187"/>
      <c r="E18" s="185">
        <v>509.25</v>
      </c>
      <c r="F18" s="185">
        <v>661.5</v>
      </c>
      <c r="G18" s="185">
        <v>578.68679196704431</v>
      </c>
      <c r="H18" s="185">
        <v>16777</v>
      </c>
      <c r="I18" s="185">
        <v>504</v>
      </c>
      <c r="J18" s="185">
        <v>598.5</v>
      </c>
      <c r="K18" s="185">
        <v>552.80275899872095</v>
      </c>
      <c r="L18" s="185">
        <v>29755.5</v>
      </c>
      <c r="M18" s="185">
        <v>546</v>
      </c>
      <c r="N18" s="185">
        <v>682.5</v>
      </c>
      <c r="O18" s="185">
        <v>582.81324584092681</v>
      </c>
      <c r="P18" s="185">
        <v>104461.3</v>
      </c>
      <c r="Q18" s="188">
        <v>770.49</v>
      </c>
      <c r="R18" s="188">
        <v>780.04499999999996</v>
      </c>
      <c r="S18" s="188">
        <v>774.95600000000002</v>
      </c>
      <c r="T18" s="187">
        <v>220</v>
      </c>
      <c r="V18" s="166"/>
    </row>
    <row r="19" spans="2:22" x14ac:dyDescent="0.15">
      <c r="B19" s="184"/>
      <c r="C19" s="166">
        <v>3</v>
      </c>
      <c r="D19" s="187"/>
      <c r="E19" s="185">
        <v>509.25</v>
      </c>
      <c r="F19" s="185">
        <v>651</v>
      </c>
      <c r="G19" s="185">
        <v>556.40818916886053</v>
      </c>
      <c r="H19" s="185">
        <v>4699.4000000000005</v>
      </c>
      <c r="I19" s="185">
        <v>504</v>
      </c>
      <c r="J19" s="185">
        <v>598.5</v>
      </c>
      <c r="K19" s="185">
        <v>537.25430900528329</v>
      </c>
      <c r="L19" s="185">
        <v>28949.5</v>
      </c>
      <c r="M19" s="185">
        <v>525</v>
      </c>
      <c r="N19" s="185">
        <v>682.5</v>
      </c>
      <c r="O19" s="185">
        <v>571.82613444921469</v>
      </c>
      <c r="P19" s="185">
        <v>76009</v>
      </c>
      <c r="Q19" s="188">
        <v>682.5</v>
      </c>
      <c r="R19" s="188">
        <v>817.84500000000003</v>
      </c>
      <c r="S19" s="188">
        <v>728.5416923076923</v>
      </c>
      <c r="T19" s="187">
        <v>400</v>
      </c>
      <c r="V19" s="166"/>
    </row>
    <row r="20" spans="2:22" x14ac:dyDescent="0.15">
      <c r="B20" s="184"/>
      <c r="C20" s="166">
        <v>4</v>
      </c>
      <c r="D20" s="187"/>
      <c r="E20" s="185">
        <v>514.5</v>
      </c>
      <c r="F20" s="185">
        <v>630</v>
      </c>
      <c r="G20" s="185">
        <v>543.27359505243351</v>
      </c>
      <c r="H20" s="185">
        <v>6460.8</v>
      </c>
      <c r="I20" s="185">
        <v>504</v>
      </c>
      <c r="J20" s="185">
        <v>598.5</v>
      </c>
      <c r="K20" s="185">
        <v>539.85789251415531</v>
      </c>
      <c r="L20" s="185">
        <v>37954.699999999997</v>
      </c>
      <c r="M20" s="185">
        <v>514.5</v>
      </c>
      <c r="N20" s="185">
        <v>672</v>
      </c>
      <c r="O20" s="185">
        <v>561.95961914357679</v>
      </c>
      <c r="P20" s="185">
        <v>117779.7</v>
      </c>
      <c r="Q20" s="188">
        <v>756</v>
      </c>
      <c r="R20" s="188">
        <v>756</v>
      </c>
      <c r="S20" s="188">
        <v>756</v>
      </c>
      <c r="T20" s="187">
        <v>475</v>
      </c>
      <c r="V20" s="166"/>
    </row>
    <row r="21" spans="2:22" x14ac:dyDescent="0.15">
      <c r="B21" s="178"/>
      <c r="C21" s="179">
        <v>5</v>
      </c>
      <c r="D21" s="190"/>
      <c r="E21" s="191">
        <v>514.5</v>
      </c>
      <c r="F21" s="191">
        <v>619.5</v>
      </c>
      <c r="G21" s="191">
        <v>548.51473586906286</v>
      </c>
      <c r="H21" s="191">
        <v>4049.7</v>
      </c>
      <c r="I21" s="191">
        <v>504</v>
      </c>
      <c r="J21" s="191">
        <v>598.5</v>
      </c>
      <c r="K21" s="191">
        <v>539.33251882182003</v>
      </c>
      <c r="L21" s="191">
        <v>38981.199999999997</v>
      </c>
      <c r="M21" s="191">
        <v>525</v>
      </c>
      <c r="N21" s="191">
        <v>651</v>
      </c>
      <c r="O21" s="191">
        <v>564.38052932283597</v>
      </c>
      <c r="P21" s="191">
        <v>89546.1</v>
      </c>
      <c r="Q21" s="195">
        <v>756</v>
      </c>
      <c r="R21" s="195">
        <v>756</v>
      </c>
      <c r="S21" s="195">
        <v>756</v>
      </c>
      <c r="T21" s="190">
        <v>415</v>
      </c>
      <c r="V21" s="166"/>
    </row>
    <row r="22" spans="2:22" x14ac:dyDescent="0.15">
      <c r="B22" s="184" t="s">
        <v>171</v>
      </c>
      <c r="C22" s="166"/>
      <c r="E22" s="184"/>
      <c r="F22" s="185"/>
      <c r="G22" s="166"/>
      <c r="H22" s="185"/>
      <c r="I22" s="184"/>
      <c r="J22" s="185"/>
      <c r="K22" s="166"/>
      <c r="L22" s="185"/>
      <c r="M22" s="184"/>
      <c r="N22" s="185"/>
      <c r="O22" s="166"/>
      <c r="P22" s="185"/>
      <c r="Q22" s="186"/>
      <c r="R22" s="188"/>
      <c r="S22" s="189"/>
      <c r="T22" s="185"/>
      <c r="V22" s="166"/>
    </row>
    <row r="23" spans="2:22" x14ac:dyDescent="0.15">
      <c r="B23" s="293">
        <v>40665</v>
      </c>
      <c r="C23" s="279"/>
      <c r="D23" s="294">
        <v>40676</v>
      </c>
      <c r="E23" s="249">
        <v>514.5</v>
      </c>
      <c r="F23" s="249">
        <v>619.5</v>
      </c>
      <c r="G23" s="249">
        <v>549.39086987386008</v>
      </c>
      <c r="H23" s="185">
        <v>2061.6</v>
      </c>
      <c r="I23" s="249">
        <v>504</v>
      </c>
      <c r="J23" s="249">
        <v>598.5</v>
      </c>
      <c r="K23" s="249">
        <v>538.26156069364163</v>
      </c>
      <c r="L23" s="185">
        <v>23643.3</v>
      </c>
      <c r="M23" s="249">
        <v>525</v>
      </c>
      <c r="N23" s="249">
        <v>651</v>
      </c>
      <c r="O23" s="249">
        <v>561.57261437350655</v>
      </c>
      <c r="P23" s="185">
        <v>32123</v>
      </c>
      <c r="Q23" s="249">
        <v>756</v>
      </c>
      <c r="R23" s="249">
        <v>756</v>
      </c>
      <c r="S23" s="249">
        <v>756</v>
      </c>
      <c r="T23" s="185">
        <v>130</v>
      </c>
    </row>
    <row r="24" spans="2:22" x14ac:dyDescent="0.15">
      <c r="B24" s="293">
        <v>40679</v>
      </c>
      <c r="C24" s="279"/>
      <c r="D24" s="294">
        <v>40694</v>
      </c>
      <c r="E24" s="186">
        <v>514.5</v>
      </c>
      <c r="F24" s="188">
        <v>619.5</v>
      </c>
      <c r="G24" s="189">
        <v>547.64595516569216</v>
      </c>
      <c r="H24" s="185">
        <v>1988.1</v>
      </c>
      <c r="I24" s="184">
        <v>504</v>
      </c>
      <c r="J24" s="185">
        <v>598.5</v>
      </c>
      <c r="K24" s="166">
        <v>540.02219499333046</v>
      </c>
      <c r="L24" s="185">
        <v>15337.9</v>
      </c>
      <c r="M24" s="184">
        <v>535.5</v>
      </c>
      <c r="N24" s="185">
        <v>651</v>
      </c>
      <c r="O24" s="166">
        <v>566.77299007308818</v>
      </c>
      <c r="P24" s="185">
        <v>57423.1</v>
      </c>
      <c r="Q24" s="186">
        <v>756</v>
      </c>
      <c r="R24" s="186">
        <v>756</v>
      </c>
      <c r="S24" s="186">
        <v>756</v>
      </c>
      <c r="T24" s="185">
        <v>285</v>
      </c>
    </row>
    <row r="25" spans="2:22" x14ac:dyDescent="0.15">
      <c r="B25" s="295"/>
      <c r="C25" s="179"/>
      <c r="D25" s="306"/>
      <c r="E25" s="178"/>
      <c r="F25" s="191"/>
      <c r="G25" s="179"/>
      <c r="H25" s="195"/>
      <c r="I25" s="178"/>
      <c r="J25" s="191"/>
      <c r="K25" s="179"/>
      <c r="L25" s="191"/>
      <c r="M25" s="178"/>
      <c r="N25" s="191"/>
      <c r="O25" s="179"/>
      <c r="P25" s="191"/>
      <c r="Q25" s="284"/>
      <c r="R25" s="195"/>
      <c r="S25" s="285"/>
      <c r="T25" s="191"/>
    </row>
    <row r="29" spans="2:22" x14ac:dyDescent="0.15"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</row>
  </sheetData>
  <phoneticPr fontId="31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4" width="2.875" style="167" customWidth="1"/>
    <col min="5" max="7" width="5.875" style="167" customWidth="1"/>
    <col min="8" max="8" width="7.875" style="167" customWidth="1"/>
    <col min="9" max="11" width="5.875" style="167" customWidth="1"/>
    <col min="12" max="12" width="8" style="167" customWidth="1"/>
    <col min="13" max="15" width="5.875" style="167" customWidth="1"/>
    <col min="16" max="16" width="8" style="167" customWidth="1"/>
    <col min="17" max="19" width="5.875" style="167" customWidth="1"/>
    <col min="20" max="20" width="8" style="167" customWidth="1"/>
    <col min="21" max="23" width="5.875" style="167" customWidth="1"/>
    <col min="24" max="24" width="8" style="167" customWidth="1"/>
    <col min="25" max="16384" width="7.5" style="167"/>
  </cols>
  <sheetData>
    <row r="1" spans="1:26" ht="15" customHeight="1" x14ac:dyDescent="0.15">
      <c r="B1" s="309" t="s">
        <v>253</v>
      </c>
      <c r="C1" s="310"/>
      <c r="D1" s="310"/>
      <c r="E1" s="166"/>
      <c r="F1" s="166"/>
      <c r="G1" s="166"/>
      <c r="H1" s="166"/>
    </row>
    <row r="2" spans="1:26" ht="12.75" customHeight="1" x14ac:dyDescent="0.15">
      <c r="B2" s="311" t="s">
        <v>82</v>
      </c>
      <c r="C2" s="312"/>
      <c r="D2" s="312"/>
    </row>
    <row r="3" spans="1:26" ht="12.75" customHeight="1" x14ac:dyDescent="0.15">
      <c r="B3" s="313" t="s">
        <v>254</v>
      </c>
      <c r="C3" s="314"/>
      <c r="D3" s="314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X3" s="315" t="s">
        <v>84</v>
      </c>
    </row>
    <row r="4" spans="1:26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285"/>
    </row>
    <row r="5" spans="1:26" ht="12" customHeight="1" x14ac:dyDescent="0.15">
      <c r="A5" s="187"/>
      <c r="B5" s="292"/>
      <c r="C5" s="316" t="s">
        <v>255</v>
      </c>
      <c r="D5" s="317"/>
      <c r="E5" s="318" t="s">
        <v>256</v>
      </c>
      <c r="F5" s="319"/>
      <c r="G5" s="319"/>
      <c r="H5" s="320"/>
      <c r="I5" s="318" t="s">
        <v>87</v>
      </c>
      <c r="J5" s="319"/>
      <c r="K5" s="319"/>
      <c r="L5" s="320"/>
      <c r="M5" s="318" t="s">
        <v>88</v>
      </c>
      <c r="N5" s="319"/>
      <c r="O5" s="319"/>
      <c r="P5" s="320"/>
      <c r="Q5" s="318" t="s">
        <v>257</v>
      </c>
      <c r="R5" s="319"/>
      <c r="S5" s="319"/>
      <c r="T5" s="320"/>
      <c r="U5" s="318" t="s">
        <v>97</v>
      </c>
      <c r="V5" s="319"/>
      <c r="W5" s="319"/>
      <c r="X5" s="320"/>
    </row>
    <row r="6" spans="1:26" ht="12" customHeight="1" x14ac:dyDescent="0.15">
      <c r="A6" s="187"/>
      <c r="B6" s="321" t="s">
        <v>258</v>
      </c>
      <c r="C6" s="322"/>
      <c r="D6" s="323"/>
      <c r="E6" s="194" t="s">
        <v>92</v>
      </c>
      <c r="F6" s="176" t="s">
        <v>93</v>
      </c>
      <c r="G6" s="244" t="s">
        <v>94</v>
      </c>
      <c r="H6" s="176" t="s">
        <v>95</v>
      </c>
      <c r="I6" s="194" t="s">
        <v>92</v>
      </c>
      <c r="J6" s="176" t="s">
        <v>93</v>
      </c>
      <c r="K6" s="244" t="s">
        <v>94</v>
      </c>
      <c r="L6" s="176" t="s">
        <v>95</v>
      </c>
      <c r="M6" s="194" t="s">
        <v>92</v>
      </c>
      <c r="N6" s="176" t="s">
        <v>93</v>
      </c>
      <c r="O6" s="244" t="s">
        <v>94</v>
      </c>
      <c r="P6" s="176" t="s">
        <v>95</v>
      </c>
      <c r="Q6" s="194" t="s">
        <v>92</v>
      </c>
      <c r="R6" s="176" t="s">
        <v>93</v>
      </c>
      <c r="S6" s="244" t="s">
        <v>94</v>
      </c>
      <c r="T6" s="176" t="s">
        <v>95</v>
      </c>
      <c r="U6" s="194" t="s">
        <v>92</v>
      </c>
      <c r="V6" s="176" t="s">
        <v>93</v>
      </c>
      <c r="W6" s="244" t="s">
        <v>94</v>
      </c>
      <c r="X6" s="176" t="s">
        <v>95</v>
      </c>
      <c r="Z6" s="166"/>
    </row>
    <row r="7" spans="1:26" x14ac:dyDescent="0.15">
      <c r="A7" s="187"/>
      <c r="B7" s="178"/>
      <c r="C7" s="179"/>
      <c r="D7" s="190"/>
      <c r="E7" s="180"/>
      <c r="F7" s="181"/>
      <c r="G7" s="182" t="s">
        <v>96</v>
      </c>
      <c r="H7" s="181"/>
      <c r="I7" s="180"/>
      <c r="J7" s="181"/>
      <c r="K7" s="182" t="s">
        <v>96</v>
      </c>
      <c r="L7" s="181"/>
      <c r="M7" s="180"/>
      <c r="N7" s="181"/>
      <c r="O7" s="182" t="s">
        <v>96</v>
      </c>
      <c r="P7" s="181"/>
      <c r="Q7" s="180"/>
      <c r="R7" s="181"/>
      <c r="S7" s="182" t="s">
        <v>96</v>
      </c>
      <c r="T7" s="181"/>
      <c r="U7" s="180"/>
      <c r="V7" s="181"/>
      <c r="W7" s="182" t="s">
        <v>96</v>
      </c>
      <c r="X7" s="181"/>
      <c r="Z7" s="166"/>
    </row>
    <row r="8" spans="1:26" ht="10.5" customHeight="1" x14ac:dyDescent="0.15">
      <c r="A8" s="187"/>
      <c r="B8" s="324" t="s">
        <v>60</v>
      </c>
      <c r="C8" s="166">
        <v>18</v>
      </c>
      <c r="D8" s="183" t="s">
        <v>61</v>
      </c>
      <c r="E8" s="325">
        <v>3570</v>
      </c>
      <c r="F8" s="326">
        <v>4925</v>
      </c>
      <c r="G8" s="327">
        <v>3963</v>
      </c>
      <c r="H8" s="326">
        <v>195399</v>
      </c>
      <c r="I8" s="325">
        <v>2730</v>
      </c>
      <c r="J8" s="326">
        <v>3581</v>
      </c>
      <c r="K8" s="327">
        <v>2934</v>
      </c>
      <c r="L8" s="326">
        <v>207327</v>
      </c>
      <c r="M8" s="325">
        <v>1943</v>
      </c>
      <c r="N8" s="326">
        <v>2665</v>
      </c>
      <c r="O8" s="327">
        <v>2267</v>
      </c>
      <c r="P8" s="326">
        <v>187188</v>
      </c>
      <c r="Q8" s="325">
        <v>6930</v>
      </c>
      <c r="R8" s="326">
        <v>8400</v>
      </c>
      <c r="S8" s="327">
        <v>7515</v>
      </c>
      <c r="T8" s="326">
        <v>44403</v>
      </c>
      <c r="U8" s="325">
        <v>5880</v>
      </c>
      <c r="V8" s="326">
        <v>7350</v>
      </c>
      <c r="W8" s="327">
        <v>6344</v>
      </c>
      <c r="X8" s="326">
        <v>166281</v>
      </c>
      <c r="Z8" s="327"/>
    </row>
    <row r="9" spans="1:26" ht="11.1" customHeight="1" x14ac:dyDescent="0.15">
      <c r="A9" s="187"/>
      <c r="B9" s="186"/>
      <c r="C9" s="166">
        <v>19</v>
      </c>
      <c r="D9" s="187"/>
      <c r="E9" s="325">
        <v>3045</v>
      </c>
      <c r="F9" s="326">
        <v>4830</v>
      </c>
      <c r="G9" s="327">
        <v>3662</v>
      </c>
      <c r="H9" s="326">
        <v>194251</v>
      </c>
      <c r="I9" s="325">
        <v>2415</v>
      </c>
      <c r="J9" s="326">
        <v>3413</v>
      </c>
      <c r="K9" s="327">
        <v>2772</v>
      </c>
      <c r="L9" s="326">
        <v>196545</v>
      </c>
      <c r="M9" s="325">
        <v>1890</v>
      </c>
      <c r="N9" s="326">
        <v>2597</v>
      </c>
      <c r="O9" s="327">
        <v>2214</v>
      </c>
      <c r="P9" s="326">
        <v>194867</v>
      </c>
      <c r="Q9" s="325">
        <v>7140</v>
      </c>
      <c r="R9" s="326">
        <v>8295</v>
      </c>
      <c r="S9" s="327">
        <v>7569</v>
      </c>
      <c r="T9" s="326">
        <v>50303</v>
      </c>
      <c r="U9" s="325">
        <v>5670</v>
      </c>
      <c r="V9" s="326">
        <v>7350</v>
      </c>
      <c r="W9" s="327">
        <v>6174</v>
      </c>
      <c r="X9" s="326">
        <v>149577</v>
      </c>
      <c r="Z9" s="327"/>
    </row>
    <row r="10" spans="1:26" ht="11.1" customHeight="1" x14ac:dyDescent="0.15">
      <c r="A10" s="187"/>
      <c r="B10" s="186"/>
      <c r="C10" s="166">
        <v>20</v>
      </c>
      <c r="D10" s="187"/>
      <c r="E10" s="325">
        <v>2730</v>
      </c>
      <c r="F10" s="326">
        <v>4494</v>
      </c>
      <c r="G10" s="327">
        <v>3419</v>
      </c>
      <c r="H10" s="326">
        <v>180286</v>
      </c>
      <c r="I10" s="325">
        <v>2415</v>
      </c>
      <c r="J10" s="326">
        <v>3360</v>
      </c>
      <c r="K10" s="327">
        <v>2667</v>
      </c>
      <c r="L10" s="326">
        <v>185858</v>
      </c>
      <c r="M10" s="325">
        <v>1470</v>
      </c>
      <c r="N10" s="326">
        <v>2520</v>
      </c>
      <c r="O10" s="327">
        <v>1903</v>
      </c>
      <c r="P10" s="326">
        <v>199975</v>
      </c>
      <c r="Q10" s="325">
        <v>6510</v>
      </c>
      <c r="R10" s="326">
        <v>8169</v>
      </c>
      <c r="S10" s="327">
        <v>7241</v>
      </c>
      <c r="T10" s="326">
        <v>48304</v>
      </c>
      <c r="U10" s="325">
        <v>4568</v>
      </c>
      <c r="V10" s="326">
        <v>7035</v>
      </c>
      <c r="W10" s="327">
        <v>5674</v>
      </c>
      <c r="X10" s="326">
        <v>142927</v>
      </c>
      <c r="Z10" s="327"/>
    </row>
    <row r="11" spans="1:26" ht="11.1" customHeight="1" x14ac:dyDescent="0.15">
      <c r="A11" s="187"/>
      <c r="B11" s="186"/>
      <c r="C11" s="166">
        <v>21</v>
      </c>
      <c r="D11" s="187"/>
      <c r="E11" s="325">
        <v>2415</v>
      </c>
      <c r="F11" s="326">
        <v>4200</v>
      </c>
      <c r="G11" s="327">
        <v>3195</v>
      </c>
      <c r="H11" s="326">
        <v>171670</v>
      </c>
      <c r="I11" s="325">
        <v>2100</v>
      </c>
      <c r="J11" s="326">
        <v>3360</v>
      </c>
      <c r="K11" s="327">
        <v>2560</v>
      </c>
      <c r="L11" s="326">
        <v>206553</v>
      </c>
      <c r="M11" s="325">
        <v>1470</v>
      </c>
      <c r="N11" s="326">
        <v>2363</v>
      </c>
      <c r="O11" s="327">
        <v>1757</v>
      </c>
      <c r="P11" s="326">
        <v>171644</v>
      </c>
      <c r="Q11" s="325">
        <v>5744</v>
      </c>
      <c r="R11" s="326">
        <v>7770</v>
      </c>
      <c r="S11" s="327">
        <v>6798</v>
      </c>
      <c r="T11" s="326">
        <v>46522</v>
      </c>
      <c r="U11" s="325">
        <v>4410</v>
      </c>
      <c r="V11" s="326">
        <v>6143</v>
      </c>
      <c r="W11" s="327">
        <v>5274</v>
      </c>
      <c r="X11" s="326">
        <v>152033</v>
      </c>
      <c r="Z11" s="327"/>
    </row>
    <row r="12" spans="1:26" ht="11.1" customHeight="1" x14ac:dyDescent="0.15">
      <c r="A12" s="166"/>
      <c r="B12" s="284"/>
      <c r="C12" s="179">
        <v>22</v>
      </c>
      <c r="D12" s="190"/>
      <c r="E12" s="328">
        <v>2520</v>
      </c>
      <c r="F12" s="328">
        <v>4410</v>
      </c>
      <c r="G12" s="328">
        <v>3119</v>
      </c>
      <c r="H12" s="328">
        <v>175619</v>
      </c>
      <c r="I12" s="328">
        <v>2226</v>
      </c>
      <c r="J12" s="328">
        <v>3318</v>
      </c>
      <c r="K12" s="328">
        <v>2618</v>
      </c>
      <c r="L12" s="328">
        <v>208614</v>
      </c>
      <c r="M12" s="328">
        <v>1575</v>
      </c>
      <c r="N12" s="328">
        <v>2205</v>
      </c>
      <c r="O12" s="328">
        <v>1801</v>
      </c>
      <c r="P12" s="328">
        <v>161252</v>
      </c>
      <c r="Q12" s="328">
        <v>5775</v>
      </c>
      <c r="R12" s="328">
        <v>7665</v>
      </c>
      <c r="S12" s="328">
        <v>6779</v>
      </c>
      <c r="T12" s="328">
        <v>43193</v>
      </c>
      <c r="U12" s="328">
        <v>4935</v>
      </c>
      <c r="V12" s="328">
        <v>6300</v>
      </c>
      <c r="W12" s="328">
        <v>5486</v>
      </c>
      <c r="X12" s="329">
        <v>133621</v>
      </c>
      <c r="Z12" s="327"/>
    </row>
    <row r="13" spans="1:26" ht="11.1" customHeight="1" x14ac:dyDescent="0.15">
      <c r="A13" s="187"/>
      <c r="B13" s="186" t="s">
        <v>259</v>
      </c>
      <c r="C13" s="166">
        <v>5</v>
      </c>
      <c r="D13" s="187" t="s">
        <v>260</v>
      </c>
      <c r="E13" s="325">
        <v>2625</v>
      </c>
      <c r="F13" s="326">
        <v>3360</v>
      </c>
      <c r="G13" s="330">
        <v>2928</v>
      </c>
      <c r="H13" s="326">
        <v>13537</v>
      </c>
      <c r="I13" s="325">
        <v>2520</v>
      </c>
      <c r="J13" s="326">
        <v>2940</v>
      </c>
      <c r="K13" s="327">
        <v>2760</v>
      </c>
      <c r="L13" s="326">
        <v>17817</v>
      </c>
      <c r="M13" s="325">
        <v>1680</v>
      </c>
      <c r="N13" s="326">
        <v>2090</v>
      </c>
      <c r="O13" s="330">
        <v>1798</v>
      </c>
      <c r="P13" s="326">
        <v>13673</v>
      </c>
      <c r="Q13" s="325">
        <v>6510</v>
      </c>
      <c r="R13" s="326">
        <v>7350</v>
      </c>
      <c r="S13" s="327">
        <v>6815</v>
      </c>
      <c r="T13" s="326">
        <v>3707</v>
      </c>
      <c r="U13" s="325">
        <v>5250</v>
      </c>
      <c r="V13" s="326">
        <v>5985</v>
      </c>
      <c r="W13" s="327">
        <v>5503</v>
      </c>
      <c r="X13" s="326">
        <v>9132</v>
      </c>
      <c r="Z13" s="327"/>
    </row>
    <row r="14" spans="1:26" ht="11.1" customHeight="1" x14ac:dyDescent="0.15">
      <c r="A14" s="187"/>
      <c r="B14" s="186"/>
      <c r="C14" s="166">
        <v>6</v>
      </c>
      <c r="D14" s="187"/>
      <c r="E14" s="325">
        <v>2520</v>
      </c>
      <c r="F14" s="326">
        <v>3150</v>
      </c>
      <c r="G14" s="330">
        <v>2851</v>
      </c>
      <c r="H14" s="326">
        <v>10642</v>
      </c>
      <c r="I14" s="325">
        <v>2226</v>
      </c>
      <c r="J14" s="326">
        <v>2678</v>
      </c>
      <c r="K14" s="327">
        <v>2411</v>
      </c>
      <c r="L14" s="326">
        <v>16073</v>
      </c>
      <c r="M14" s="325">
        <v>1785</v>
      </c>
      <c r="N14" s="326">
        <v>2069</v>
      </c>
      <c r="O14" s="330">
        <v>1963</v>
      </c>
      <c r="P14" s="326">
        <v>12675</v>
      </c>
      <c r="Q14" s="325">
        <v>6090</v>
      </c>
      <c r="R14" s="326">
        <v>7350</v>
      </c>
      <c r="S14" s="327">
        <v>6685</v>
      </c>
      <c r="T14" s="326">
        <v>3099</v>
      </c>
      <c r="U14" s="325">
        <v>5040</v>
      </c>
      <c r="V14" s="326">
        <v>5565</v>
      </c>
      <c r="W14" s="327">
        <v>5310</v>
      </c>
      <c r="X14" s="326">
        <v>10456</v>
      </c>
      <c r="Z14" s="327"/>
    </row>
    <row r="15" spans="1:26" ht="11.1" customHeight="1" x14ac:dyDescent="0.15">
      <c r="A15" s="187"/>
      <c r="B15" s="186"/>
      <c r="C15" s="166">
        <v>7</v>
      </c>
      <c r="D15" s="187"/>
      <c r="E15" s="325">
        <v>2625</v>
      </c>
      <c r="F15" s="326">
        <v>3150</v>
      </c>
      <c r="G15" s="330">
        <v>2881</v>
      </c>
      <c r="H15" s="326">
        <v>10516</v>
      </c>
      <c r="I15" s="325">
        <v>2310</v>
      </c>
      <c r="J15" s="326">
        <v>2730</v>
      </c>
      <c r="K15" s="327">
        <v>2513</v>
      </c>
      <c r="L15" s="326">
        <v>13092</v>
      </c>
      <c r="M15" s="325">
        <v>1974</v>
      </c>
      <c r="N15" s="326">
        <v>2205</v>
      </c>
      <c r="O15" s="330">
        <v>2055</v>
      </c>
      <c r="P15" s="326">
        <v>11420</v>
      </c>
      <c r="Q15" s="325">
        <v>6300</v>
      </c>
      <c r="R15" s="326">
        <v>7665</v>
      </c>
      <c r="S15" s="327">
        <v>6836</v>
      </c>
      <c r="T15" s="326">
        <v>3161</v>
      </c>
      <c r="U15" s="325">
        <v>4935</v>
      </c>
      <c r="V15" s="326">
        <v>5460</v>
      </c>
      <c r="W15" s="327">
        <v>5227</v>
      </c>
      <c r="X15" s="326">
        <v>8636</v>
      </c>
      <c r="Z15" s="327"/>
    </row>
    <row r="16" spans="1:26" ht="11.1" customHeight="1" x14ac:dyDescent="0.15">
      <c r="A16" s="187"/>
      <c r="B16" s="186"/>
      <c r="C16" s="166">
        <v>8</v>
      </c>
      <c r="D16" s="187"/>
      <c r="E16" s="325">
        <v>2520</v>
      </c>
      <c r="F16" s="326">
        <v>3150</v>
      </c>
      <c r="G16" s="330">
        <v>2839</v>
      </c>
      <c r="H16" s="326">
        <v>15047</v>
      </c>
      <c r="I16" s="325">
        <v>2310</v>
      </c>
      <c r="J16" s="326">
        <v>2730</v>
      </c>
      <c r="K16" s="327">
        <v>2510</v>
      </c>
      <c r="L16" s="326">
        <v>16572</v>
      </c>
      <c r="M16" s="325">
        <v>1733</v>
      </c>
      <c r="N16" s="326">
        <v>1995</v>
      </c>
      <c r="O16" s="330">
        <v>1863</v>
      </c>
      <c r="P16" s="326">
        <v>13781</v>
      </c>
      <c r="Q16" s="325">
        <v>6510</v>
      </c>
      <c r="R16" s="326">
        <v>7350</v>
      </c>
      <c r="S16" s="327">
        <v>6871</v>
      </c>
      <c r="T16" s="326">
        <v>3535</v>
      </c>
      <c r="U16" s="325">
        <v>5040</v>
      </c>
      <c r="V16" s="326">
        <v>5565</v>
      </c>
      <c r="W16" s="327">
        <v>5256</v>
      </c>
      <c r="X16" s="326">
        <v>11901</v>
      </c>
      <c r="Z16" s="608"/>
    </row>
    <row r="17" spans="1:26" ht="10.5" customHeight="1" x14ac:dyDescent="0.15">
      <c r="A17" s="187"/>
      <c r="B17" s="186"/>
      <c r="C17" s="166">
        <v>9</v>
      </c>
      <c r="D17" s="187"/>
      <c r="E17" s="325">
        <v>2730</v>
      </c>
      <c r="F17" s="326">
        <v>3360</v>
      </c>
      <c r="G17" s="330">
        <v>2962</v>
      </c>
      <c r="H17" s="326">
        <v>12631</v>
      </c>
      <c r="I17" s="325">
        <v>2415</v>
      </c>
      <c r="J17" s="326">
        <v>2835</v>
      </c>
      <c r="K17" s="327">
        <v>2542</v>
      </c>
      <c r="L17" s="326">
        <v>15688</v>
      </c>
      <c r="M17" s="325">
        <v>1733</v>
      </c>
      <c r="N17" s="326">
        <v>2069</v>
      </c>
      <c r="O17" s="330">
        <v>1935</v>
      </c>
      <c r="P17" s="326">
        <v>17222</v>
      </c>
      <c r="Q17" s="325">
        <v>6300</v>
      </c>
      <c r="R17" s="326">
        <v>7350</v>
      </c>
      <c r="S17" s="327">
        <v>6823</v>
      </c>
      <c r="T17" s="326">
        <v>2949</v>
      </c>
      <c r="U17" s="325">
        <v>5040</v>
      </c>
      <c r="V17" s="326">
        <v>5565</v>
      </c>
      <c r="W17" s="327">
        <v>5266</v>
      </c>
      <c r="X17" s="326">
        <v>10017</v>
      </c>
      <c r="Z17" s="166"/>
    </row>
    <row r="18" spans="1:26" ht="10.5" customHeight="1" x14ac:dyDescent="0.15">
      <c r="A18" s="166"/>
      <c r="B18" s="186"/>
      <c r="C18" s="166">
        <v>10</v>
      </c>
      <c r="D18" s="187"/>
      <c r="E18" s="326">
        <v>3150</v>
      </c>
      <c r="F18" s="326">
        <v>3570</v>
      </c>
      <c r="G18" s="326">
        <v>3302.71545422903</v>
      </c>
      <c r="H18" s="326">
        <v>15987.5</v>
      </c>
      <c r="I18" s="326">
        <v>2625</v>
      </c>
      <c r="J18" s="326">
        <v>3150</v>
      </c>
      <c r="K18" s="326">
        <v>2875.9934736072673</v>
      </c>
      <c r="L18" s="326">
        <v>14338.8</v>
      </c>
      <c r="M18" s="326">
        <v>1680</v>
      </c>
      <c r="N18" s="326">
        <v>1942.5</v>
      </c>
      <c r="O18" s="326">
        <v>1730.5610437445691</v>
      </c>
      <c r="P18" s="326">
        <v>12801.6</v>
      </c>
      <c r="Q18" s="326">
        <v>6300</v>
      </c>
      <c r="R18" s="326">
        <v>7140</v>
      </c>
      <c r="S18" s="326">
        <v>6690.5076152539405</v>
      </c>
      <c r="T18" s="326">
        <v>2779.3</v>
      </c>
      <c r="U18" s="326">
        <v>5040</v>
      </c>
      <c r="V18" s="326">
        <v>5985</v>
      </c>
      <c r="W18" s="326">
        <v>5376.2700608519272</v>
      </c>
      <c r="X18" s="326">
        <v>10883.6</v>
      </c>
      <c r="Z18" s="166"/>
    </row>
    <row r="19" spans="1:26" ht="10.5" customHeight="1" x14ac:dyDescent="0.15">
      <c r="A19" s="166"/>
      <c r="B19" s="186"/>
      <c r="C19" s="166">
        <v>11</v>
      </c>
      <c r="D19" s="187"/>
      <c r="E19" s="326">
        <v>3360</v>
      </c>
      <c r="F19" s="326">
        <v>3990</v>
      </c>
      <c r="G19" s="326">
        <v>3573.1467591707406</v>
      </c>
      <c r="H19" s="326">
        <v>20246.8</v>
      </c>
      <c r="I19" s="326">
        <v>2625</v>
      </c>
      <c r="J19" s="326">
        <v>3202.5</v>
      </c>
      <c r="K19" s="326">
        <v>2806.2195378151273</v>
      </c>
      <c r="L19" s="326">
        <v>17624.8</v>
      </c>
      <c r="M19" s="326">
        <v>1653.75</v>
      </c>
      <c r="N19" s="326">
        <v>1890</v>
      </c>
      <c r="O19" s="326">
        <v>1715.9387024394905</v>
      </c>
      <c r="P19" s="330">
        <v>14556.4</v>
      </c>
      <c r="Q19" s="326">
        <v>6615</v>
      </c>
      <c r="R19" s="326">
        <v>7350</v>
      </c>
      <c r="S19" s="326">
        <v>6927.8615794349244</v>
      </c>
      <c r="T19" s="330">
        <v>3995.4</v>
      </c>
      <c r="U19" s="326">
        <v>5250</v>
      </c>
      <c r="V19" s="326">
        <v>5985</v>
      </c>
      <c r="W19" s="326">
        <v>5520.6076873417096</v>
      </c>
      <c r="X19" s="330">
        <v>12500.8</v>
      </c>
      <c r="Z19" s="166"/>
    </row>
    <row r="20" spans="1:26" ht="10.5" customHeight="1" x14ac:dyDescent="0.15">
      <c r="A20" s="166"/>
      <c r="B20" s="186"/>
      <c r="C20" s="166">
        <v>12</v>
      </c>
      <c r="D20" s="187"/>
      <c r="E20" s="326">
        <v>3780</v>
      </c>
      <c r="F20" s="326">
        <v>4410</v>
      </c>
      <c r="G20" s="326">
        <v>3981.6666753844538</v>
      </c>
      <c r="H20" s="326">
        <v>28809.8</v>
      </c>
      <c r="I20" s="326">
        <v>2730</v>
      </c>
      <c r="J20" s="326">
        <v>3318</v>
      </c>
      <c r="K20" s="326">
        <v>2940.0097033545871</v>
      </c>
      <c r="L20" s="326">
        <v>29330.400000000001</v>
      </c>
      <c r="M20" s="326">
        <v>1680</v>
      </c>
      <c r="N20" s="326">
        <v>1974</v>
      </c>
      <c r="O20" s="326">
        <v>1814.201083537225</v>
      </c>
      <c r="P20" s="326">
        <v>19445.2</v>
      </c>
      <c r="Q20" s="326">
        <v>6720</v>
      </c>
      <c r="R20" s="326">
        <v>7581</v>
      </c>
      <c r="S20" s="326">
        <v>6915.6075743796318</v>
      </c>
      <c r="T20" s="326">
        <v>8144.3</v>
      </c>
      <c r="U20" s="326">
        <v>5355</v>
      </c>
      <c r="V20" s="326">
        <v>6300</v>
      </c>
      <c r="W20" s="326">
        <v>5662.3653199933078</v>
      </c>
      <c r="X20" s="330">
        <v>23294.7</v>
      </c>
      <c r="Z20" s="166"/>
    </row>
    <row r="21" spans="1:26" ht="10.5" customHeight="1" x14ac:dyDescent="0.15">
      <c r="A21" s="166"/>
      <c r="B21" s="186" t="s">
        <v>261</v>
      </c>
      <c r="C21" s="166">
        <v>1</v>
      </c>
      <c r="D21" s="187" t="s">
        <v>260</v>
      </c>
      <c r="E21" s="326">
        <v>3150</v>
      </c>
      <c r="F21" s="326">
        <v>3990</v>
      </c>
      <c r="G21" s="326">
        <v>3508.3904395049258</v>
      </c>
      <c r="H21" s="326">
        <v>21722.3</v>
      </c>
      <c r="I21" s="326">
        <v>2415</v>
      </c>
      <c r="J21" s="326">
        <v>2940</v>
      </c>
      <c r="K21" s="326">
        <v>2576.7098566328195</v>
      </c>
      <c r="L21" s="326">
        <v>31386.400000000001</v>
      </c>
      <c r="M21" s="326">
        <v>1680</v>
      </c>
      <c r="N21" s="326">
        <v>1974</v>
      </c>
      <c r="O21" s="326">
        <v>1788.9058105598306</v>
      </c>
      <c r="P21" s="326">
        <v>14128.1</v>
      </c>
      <c r="Q21" s="326">
        <v>6018.6</v>
      </c>
      <c r="R21" s="326">
        <v>7002.4500000000007</v>
      </c>
      <c r="S21" s="326">
        <v>6687.1295050030976</v>
      </c>
      <c r="T21" s="326">
        <v>2934.5</v>
      </c>
      <c r="U21" s="326">
        <v>5250</v>
      </c>
      <c r="V21" s="326">
        <v>5775</v>
      </c>
      <c r="W21" s="326">
        <v>5598.3010928866497</v>
      </c>
      <c r="X21" s="330">
        <v>13538.2</v>
      </c>
      <c r="Z21" s="166"/>
    </row>
    <row r="22" spans="1:26" ht="10.5" customHeight="1" x14ac:dyDescent="0.15">
      <c r="A22" s="166"/>
      <c r="B22" s="186"/>
      <c r="C22" s="166">
        <v>2</v>
      </c>
      <c r="D22" s="187"/>
      <c r="E22" s="326">
        <v>2730</v>
      </c>
      <c r="F22" s="326">
        <v>3423</v>
      </c>
      <c r="G22" s="326">
        <v>3026.4777876182034</v>
      </c>
      <c r="H22" s="326">
        <v>10324.5</v>
      </c>
      <c r="I22" s="326">
        <v>2415</v>
      </c>
      <c r="J22" s="326">
        <v>2730</v>
      </c>
      <c r="K22" s="326">
        <v>2559.2256676799475</v>
      </c>
      <c r="L22" s="326">
        <v>14067</v>
      </c>
      <c r="M22" s="326">
        <v>1732.5</v>
      </c>
      <c r="N22" s="326">
        <v>2047.5</v>
      </c>
      <c r="O22" s="326">
        <v>1838.0786916827208</v>
      </c>
      <c r="P22" s="326">
        <v>13916.7</v>
      </c>
      <c r="Q22" s="326">
        <v>6058.5</v>
      </c>
      <c r="R22" s="326">
        <v>7024.5</v>
      </c>
      <c r="S22" s="326">
        <v>6662.8900699958212</v>
      </c>
      <c r="T22" s="326">
        <v>2743.2</v>
      </c>
      <c r="U22" s="326">
        <v>5040</v>
      </c>
      <c r="V22" s="326">
        <v>5775</v>
      </c>
      <c r="W22" s="326">
        <v>5298.3617193240261</v>
      </c>
      <c r="X22" s="330">
        <v>7273.2</v>
      </c>
      <c r="Z22" s="166"/>
    </row>
    <row r="23" spans="1:26" ht="10.5" customHeight="1" x14ac:dyDescent="0.15">
      <c r="A23" s="166"/>
      <c r="B23" s="186"/>
      <c r="C23" s="166">
        <v>3</v>
      </c>
      <c r="D23" s="187"/>
      <c r="E23" s="326">
        <v>2940</v>
      </c>
      <c r="F23" s="326">
        <v>3465</v>
      </c>
      <c r="G23" s="326">
        <v>3052.4041500260464</v>
      </c>
      <c r="H23" s="326">
        <v>12783.9</v>
      </c>
      <c r="I23" s="326">
        <v>2415</v>
      </c>
      <c r="J23" s="326">
        <v>2940</v>
      </c>
      <c r="K23" s="326">
        <v>2521.5378409790128</v>
      </c>
      <c r="L23" s="326">
        <v>15743.5</v>
      </c>
      <c r="M23" s="326">
        <v>1890</v>
      </c>
      <c r="N23" s="326">
        <v>2089.5</v>
      </c>
      <c r="O23" s="326">
        <v>2008.5599322799094</v>
      </c>
      <c r="P23" s="326">
        <v>15006.3</v>
      </c>
      <c r="Q23" s="326">
        <v>6090</v>
      </c>
      <c r="R23" s="326">
        <v>6825</v>
      </c>
      <c r="S23" s="326">
        <v>6484.1680022748424</v>
      </c>
      <c r="T23" s="326">
        <v>3568.4</v>
      </c>
      <c r="U23" s="326">
        <v>5250</v>
      </c>
      <c r="V23" s="326">
        <v>5775</v>
      </c>
      <c r="W23" s="326">
        <v>5437.9905788967289</v>
      </c>
      <c r="X23" s="330">
        <v>7721.2</v>
      </c>
      <c r="Z23" s="166"/>
    </row>
    <row r="24" spans="1:26" ht="10.5" customHeight="1" x14ac:dyDescent="0.15">
      <c r="A24" s="166"/>
      <c r="B24" s="186"/>
      <c r="C24" s="166">
        <v>4</v>
      </c>
      <c r="D24" s="187"/>
      <c r="E24" s="326">
        <v>3045</v>
      </c>
      <c r="F24" s="326">
        <v>3634.05</v>
      </c>
      <c r="G24" s="326">
        <v>3202.3250745420983</v>
      </c>
      <c r="H24" s="326">
        <v>9888.7999999999993</v>
      </c>
      <c r="I24" s="326">
        <v>2415</v>
      </c>
      <c r="J24" s="326">
        <v>2940</v>
      </c>
      <c r="K24" s="326">
        <v>2571.1501311825878</v>
      </c>
      <c r="L24" s="326">
        <v>14925.1</v>
      </c>
      <c r="M24" s="326">
        <v>1942.5</v>
      </c>
      <c r="N24" s="326">
        <v>2100</v>
      </c>
      <c r="O24" s="326">
        <v>2037.9777327935221</v>
      </c>
      <c r="P24" s="326">
        <v>14427.9</v>
      </c>
      <c r="Q24" s="326">
        <v>6195</v>
      </c>
      <c r="R24" s="326">
        <v>6930</v>
      </c>
      <c r="S24" s="326">
        <v>6597.0844327176746</v>
      </c>
      <c r="T24" s="326">
        <v>3537.7</v>
      </c>
      <c r="U24" s="326">
        <v>5250</v>
      </c>
      <c r="V24" s="326">
        <v>5775</v>
      </c>
      <c r="W24" s="326">
        <v>5447.0781792080397</v>
      </c>
      <c r="X24" s="326">
        <v>8511.4</v>
      </c>
    </row>
    <row r="25" spans="1:26" ht="10.5" customHeight="1" x14ac:dyDescent="0.15">
      <c r="A25" s="166"/>
      <c r="B25" s="284"/>
      <c r="C25" s="179">
        <v>5</v>
      </c>
      <c r="D25" s="190"/>
      <c r="E25" s="328">
        <v>2940</v>
      </c>
      <c r="F25" s="328">
        <v>3465</v>
      </c>
      <c r="G25" s="328">
        <v>3056.1663071322646</v>
      </c>
      <c r="H25" s="328">
        <v>12431</v>
      </c>
      <c r="I25" s="328">
        <v>2415</v>
      </c>
      <c r="J25" s="328">
        <v>2845.5</v>
      </c>
      <c r="K25" s="328">
        <v>2561.1520010601639</v>
      </c>
      <c r="L25" s="328">
        <v>15459.4</v>
      </c>
      <c r="M25" s="328">
        <v>1890</v>
      </c>
      <c r="N25" s="328">
        <v>2089.5</v>
      </c>
      <c r="O25" s="328">
        <v>1909.7629248197738</v>
      </c>
      <c r="P25" s="328">
        <v>14113</v>
      </c>
      <c r="Q25" s="328">
        <v>6195</v>
      </c>
      <c r="R25" s="328">
        <v>6930</v>
      </c>
      <c r="S25" s="328">
        <v>6603.8235073225696</v>
      </c>
      <c r="T25" s="328">
        <v>3232.8</v>
      </c>
      <c r="U25" s="328">
        <v>5250</v>
      </c>
      <c r="V25" s="328">
        <v>5775</v>
      </c>
      <c r="W25" s="328">
        <v>5441.773362445414</v>
      </c>
      <c r="X25" s="329">
        <v>10070.799999999999</v>
      </c>
    </row>
    <row r="26" spans="1:26" ht="12" customHeight="1" x14ac:dyDescent="0.15">
      <c r="A26" s="187"/>
      <c r="B26" s="185"/>
      <c r="C26" s="332" t="s">
        <v>255</v>
      </c>
      <c r="D26" s="333"/>
      <c r="E26" s="334" t="s">
        <v>98</v>
      </c>
      <c r="F26" s="335"/>
      <c r="G26" s="335"/>
      <c r="H26" s="336"/>
      <c r="I26" s="334" t="s">
        <v>99</v>
      </c>
      <c r="J26" s="335"/>
      <c r="K26" s="335"/>
      <c r="L26" s="336"/>
      <c r="M26" s="334" t="s">
        <v>100</v>
      </c>
      <c r="N26" s="335"/>
      <c r="O26" s="335"/>
      <c r="P26" s="336"/>
      <c r="Q26" s="334" t="s">
        <v>101</v>
      </c>
      <c r="R26" s="335"/>
      <c r="S26" s="335"/>
      <c r="T26" s="336"/>
      <c r="U26" s="334" t="s">
        <v>105</v>
      </c>
      <c r="V26" s="335"/>
      <c r="W26" s="335"/>
      <c r="X26" s="336"/>
      <c r="Y26" s="166"/>
    </row>
    <row r="27" spans="1:26" ht="12" customHeight="1" x14ac:dyDescent="0.15">
      <c r="A27" s="187"/>
      <c r="B27" s="321" t="s">
        <v>258</v>
      </c>
      <c r="C27" s="322"/>
      <c r="D27" s="323"/>
      <c r="E27" s="194" t="s">
        <v>92</v>
      </c>
      <c r="F27" s="176" t="s">
        <v>93</v>
      </c>
      <c r="G27" s="244" t="s">
        <v>94</v>
      </c>
      <c r="H27" s="176" t="s">
        <v>95</v>
      </c>
      <c r="I27" s="194" t="s">
        <v>92</v>
      </c>
      <c r="J27" s="176" t="s">
        <v>93</v>
      </c>
      <c r="K27" s="244" t="s">
        <v>94</v>
      </c>
      <c r="L27" s="176" t="s">
        <v>95</v>
      </c>
      <c r="M27" s="194" t="s">
        <v>92</v>
      </c>
      <c r="N27" s="176" t="s">
        <v>93</v>
      </c>
      <c r="O27" s="244" t="s">
        <v>94</v>
      </c>
      <c r="P27" s="176" t="s">
        <v>95</v>
      </c>
      <c r="Q27" s="194" t="s">
        <v>92</v>
      </c>
      <c r="R27" s="176" t="s">
        <v>93</v>
      </c>
      <c r="S27" s="244" t="s">
        <v>94</v>
      </c>
      <c r="T27" s="176" t="s">
        <v>95</v>
      </c>
      <c r="U27" s="194" t="s">
        <v>92</v>
      </c>
      <c r="V27" s="176" t="s">
        <v>93</v>
      </c>
      <c r="W27" s="244" t="s">
        <v>94</v>
      </c>
      <c r="X27" s="176" t="s">
        <v>95</v>
      </c>
      <c r="Y27" s="166"/>
    </row>
    <row r="28" spans="1:26" x14ac:dyDescent="0.15">
      <c r="A28" s="187"/>
      <c r="B28" s="178"/>
      <c r="C28" s="179"/>
      <c r="D28" s="190"/>
      <c r="E28" s="180"/>
      <c r="F28" s="181"/>
      <c r="G28" s="182" t="s">
        <v>96</v>
      </c>
      <c r="H28" s="181"/>
      <c r="I28" s="180"/>
      <c r="J28" s="181"/>
      <c r="K28" s="182" t="s">
        <v>96</v>
      </c>
      <c r="L28" s="181"/>
      <c r="M28" s="180"/>
      <c r="N28" s="181"/>
      <c r="O28" s="182" t="s">
        <v>96</v>
      </c>
      <c r="P28" s="181"/>
      <c r="Q28" s="180"/>
      <c r="R28" s="181"/>
      <c r="S28" s="182" t="s">
        <v>96</v>
      </c>
      <c r="T28" s="181"/>
      <c r="U28" s="180"/>
      <c r="V28" s="181"/>
      <c r="W28" s="182" t="s">
        <v>96</v>
      </c>
      <c r="X28" s="181"/>
      <c r="Y28" s="166"/>
    </row>
    <row r="29" spans="1:26" ht="10.5" customHeight="1" x14ac:dyDescent="0.15">
      <c r="A29" s="187"/>
      <c r="B29" s="324" t="s">
        <v>60</v>
      </c>
      <c r="C29" s="166">
        <v>18</v>
      </c>
      <c r="D29" s="183" t="s">
        <v>61</v>
      </c>
      <c r="E29" s="271" t="s">
        <v>262</v>
      </c>
      <c r="F29" s="272" t="s">
        <v>262</v>
      </c>
      <c r="G29" s="337" t="s">
        <v>262</v>
      </c>
      <c r="H29" s="326">
        <v>1728</v>
      </c>
      <c r="I29" s="325">
        <v>1838</v>
      </c>
      <c r="J29" s="326">
        <v>2681</v>
      </c>
      <c r="K29" s="327">
        <v>2159</v>
      </c>
      <c r="L29" s="326">
        <v>250165</v>
      </c>
      <c r="M29" s="325">
        <v>2625</v>
      </c>
      <c r="N29" s="326">
        <v>3318</v>
      </c>
      <c r="O29" s="327">
        <v>2819</v>
      </c>
      <c r="P29" s="326">
        <v>31930</v>
      </c>
      <c r="Q29" s="325">
        <v>2831</v>
      </c>
      <c r="R29" s="326">
        <v>3318</v>
      </c>
      <c r="S29" s="327">
        <v>3004</v>
      </c>
      <c r="T29" s="326">
        <v>48058</v>
      </c>
      <c r="U29" s="325">
        <v>2783</v>
      </c>
      <c r="V29" s="326">
        <v>3318</v>
      </c>
      <c r="W29" s="327">
        <v>2965</v>
      </c>
      <c r="X29" s="326">
        <v>26686</v>
      </c>
      <c r="Y29" s="166"/>
    </row>
    <row r="30" spans="1:26" ht="11.1" customHeight="1" x14ac:dyDescent="0.15">
      <c r="A30" s="187"/>
      <c r="B30" s="186"/>
      <c r="C30" s="166">
        <v>19</v>
      </c>
      <c r="D30" s="187"/>
      <c r="E30" s="271" t="s">
        <v>262</v>
      </c>
      <c r="F30" s="272" t="s">
        <v>262</v>
      </c>
      <c r="G30" s="337" t="s">
        <v>262</v>
      </c>
      <c r="H30" s="326">
        <v>1405</v>
      </c>
      <c r="I30" s="325">
        <v>1680</v>
      </c>
      <c r="J30" s="326">
        <v>2415</v>
      </c>
      <c r="K30" s="327">
        <v>2074</v>
      </c>
      <c r="L30" s="326">
        <v>257990</v>
      </c>
      <c r="M30" s="325">
        <v>2573</v>
      </c>
      <c r="N30" s="326">
        <v>3045</v>
      </c>
      <c r="O30" s="327">
        <v>2747</v>
      </c>
      <c r="P30" s="326">
        <v>38057</v>
      </c>
      <c r="Q30" s="325">
        <v>2730</v>
      </c>
      <c r="R30" s="326">
        <v>3224</v>
      </c>
      <c r="S30" s="327">
        <v>2930</v>
      </c>
      <c r="T30" s="326">
        <v>48015</v>
      </c>
      <c r="U30" s="325">
        <v>2730</v>
      </c>
      <c r="V30" s="326">
        <v>3297</v>
      </c>
      <c r="W30" s="327">
        <v>2895</v>
      </c>
      <c r="X30" s="326">
        <v>40294</v>
      </c>
      <c r="Y30" s="166"/>
    </row>
    <row r="31" spans="1:26" ht="11.1" customHeight="1" x14ac:dyDescent="0.15">
      <c r="A31" s="187"/>
      <c r="B31" s="186"/>
      <c r="C31" s="166">
        <v>20</v>
      </c>
      <c r="D31" s="187"/>
      <c r="E31" s="271" t="s">
        <v>262</v>
      </c>
      <c r="F31" s="272" t="s">
        <v>262</v>
      </c>
      <c r="G31" s="337" t="s">
        <v>262</v>
      </c>
      <c r="H31" s="326">
        <v>369</v>
      </c>
      <c r="I31" s="325">
        <v>1470</v>
      </c>
      <c r="J31" s="326">
        <v>2360</v>
      </c>
      <c r="K31" s="327">
        <v>1973</v>
      </c>
      <c r="L31" s="326">
        <v>221000</v>
      </c>
      <c r="M31" s="325">
        <v>2468</v>
      </c>
      <c r="N31" s="326">
        <v>3150</v>
      </c>
      <c r="O31" s="327">
        <v>2788</v>
      </c>
      <c r="P31" s="326">
        <v>39140</v>
      </c>
      <c r="Q31" s="325">
        <v>2573</v>
      </c>
      <c r="R31" s="326">
        <v>3350</v>
      </c>
      <c r="S31" s="327">
        <v>2913</v>
      </c>
      <c r="T31" s="326">
        <v>46063</v>
      </c>
      <c r="U31" s="325">
        <v>2583</v>
      </c>
      <c r="V31" s="326">
        <v>3350</v>
      </c>
      <c r="W31" s="327">
        <v>2865</v>
      </c>
      <c r="X31" s="326">
        <v>43385</v>
      </c>
      <c r="Y31" s="166"/>
    </row>
    <row r="32" spans="1:26" ht="11.1" customHeight="1" x14ac:dyDescent="0.15">
      <c r="A32" s="187"/>
      <c r="B32" s="186"/>
      <c r="C32" s="166">
        <v>21</v>
      </c>
      <c r="D32" s="187"/>
      <c r="E32" s="271" t="s">
        <v>262</v>
      </c>
      <c r="F32" s="272" t="s">
        <v>262</v>
      </c>
      <c r="G32" s="337" t="s">
        <v>262</v>
      </c>
      <c r="H32" s="326">
        <v>227</v>
      </c>
      <c r="I32" s="325">
        <v>1260</v>
      </c>
      <c r="J32" s="326">
        <v>2310</v>
      </c>
      <c r="K32" s="327">
        <v>1737</v>
      </c>
      <c r="L32" s="326">
        <v>260981</v>
      </c>
      <c r="M32" s="325">
        <v>2121</v>
      </c>
      <c r="N32" s="326">
        <v>3192</v>
      </c>
      <c r="O32" s="327">
        <v>2489</v>
      </c>
      <c r="P32" s="326">
        <v>38208</v>
      </c>
      <c r="Q32" s="325">
        <v>2451</v>
      </c>
      <c r="R32" s="326">
        <v>3255</v>
      </c>
      <c r="S32" s="327">
        <v>2809</v>
      </c>
      <c r="T32" s="326">
        <v>48413</v>
      </c>
      <c r="U32" s="325">
        <v>2415</v>
      </c>
      <c r="V32" s="326">
        <v>3234</v>
      </c>
      <c r="W32" s="327">
        <v>2755</v>
      </c>
      <c r="X32" s="326">
        <v>41722</v>
      </c>
      <c r="Y32" s="166"/>
    </row>
    <row r="33" spans="1:25" ht="11.1" customHeight="1" x14ac:dyDescent="0.15">
      <c r="A33" s="166"/>
      <c r="B33" s="284"/>
      <c r="C33" s="179">
        <v>22</v>
      </c>
      <c r="D33" s="190"/>
      <c r="E33" s="274" t="s">
        <v>262</v>
      </c>
      <c r="F33" s="274" t="s">
        <v>262</v>
      </c>
      <c r="G33" s="274" t="s">
        <v>262</v>
      </c>
      <c r="H33" s="328">
        <v>9057</v>
      </c>
      <c r="I33" s="328">
        <v>1365</v>
      </c>
      <c r="J33" s="328">
        <v>2108</v>
      </c>
      <c r="K33" s="328">
        <v>1685</v>
      </c>
      <c r="L33" s="328">
        <v>251415</v>
      </c>
      <c r="M33" s="328">
        <v>2100</v>
      </c>
      <c r="N33" s="328">
        <v>2940</v>
      </c>
      <c r="O33" s="328">
        <v>2430</v>
      </c>
      <c r="P33" s="328">
        <v>34617</v>
      </c>
      <c r="Q33" s="328">
        <v>2421</v>
      </c>
      <c r="R33" s="328">
        <v>3036</v>
      </c>
      <c r="S33" s="328">
        <v>2718</v>
      </c>
      <c r="T33" s="328">
        <v>45476</v>
      </c>
      <c r="U33" s="328">
        <v>2499</v>
      </c>
      <c r="V33" s="328">
        <v>3276</v>
      </c>
      <c r="W33" s="328">
        <v>2717</v>
      </c>
      <c r="X33" s="329">
        <v>41408</v>
      </c>
      <c r="Y33" s="166"/>
    </row>
    <row r="34" spans="1:25" ht="11.1" customHeight="1" x14ac:dyDescent="0.15">
      <c r="A34" s="187"/>
      <c r="B34" s="186" t="s">
        <v>259</v>
      </c>
      <c r="C34" s="166">
        <v>5</v>
      </c>
      <c r="D34" s="187" t="s">
        <v>260</v>
      </c>
      <c r="E34" s="271" t="s">
        <v>262</v>
      </c>
      <c r="F34" s="272" t="s">
        <v>262</v>
      </c>
      <c r="G34" s="337" t="s">
        <v>262</v>
      </c>
      <c r="H34" s="326">
        <v>24</v>
      </c>
      <c r="I34" s="325">
        <v>1680</v>
      </c>
      <c r="J34" s="326">
        <v>1995</v>
      </c>
      <c r="K34" s="327">
        <v>1826</v>
      </c>
      <c r="L34" s="326">
        <v>20600</v>
      </c>
      <c r="M34" s="325">
        <v>2322</v>
      </c>
      <c r="N34" s="326">
        <v>2741</v>
      </c>
      <c r="O34" s="327">
        <v>2415</v>
      </c>
      <c r="P34" s="326">
        <v>2481</v>
      </c>
      <c r="Q34" s="325">
        <v>2631</v>
      </c>
      <c r="R34" s="326">
        <v>2968</v>
      </c>
      <c r="S34" s="327">
        <v>2831</v>
      </c>
      <c r="T34" s="326">
        <v>4492</v>
      </c>
      <c r="U34" s="325">
        <v>2625</v>
      </c>
      <c r="V34" s="326">
        <v>2782</v>
      </c>
      <c r="W34" s="327">
        <v>2689</v>
      </c>
      <c r="X34" s="326">
        <v>3727</v>
      </c>
      <c r="Y34" s="166"/>
    </row>
    <row r="35" spans="1:25" ht="11.1" customHeight="1" x14ac:dyDescent="0.15">
      <c r="A35" s="187"/>
      <c r="B35" s="186"/>
      <c r="C35" s="166">
        <v>6</v>
      </c>
      <c r="D35" s="187"/>
      <c r="E35" s="271" t="s">
        <v>262</v>
      </c>
      <c r="F35" s="272" t="s">
        <v>262</v>
      </c>
      <c r="G35" s="273" t="s">
        <v>262</v>
      </c>
      <c r="H35" s="326">
        <v>302</v>
      </c>
      <c r="I35" s="325">
        <v>1680</v>
      </c>
      <c r="J35" s="326">
        <v>1890</v>
      </c>
      <c r="K35" s="327">
        <v>1780</v>
      </c>
      <c r="L35" s="326">
        <v>20624</v>
      </c>
      <c r="M35" s="325">
        <v>2100</v>
      </c>
      <c r="N35" s="326">
        <v>2480</v>
      </c>
      <c r="O35" s="330">
        <v>2269</v>
      </c>
      <c r="P35" s="326">
        <v>2561</v>
      </c>
      <c r="Q35" s="325">
        <v>2436</v>
      </c>
      <c r="R35" s="326">
        <v>2730</v>
      </c>
      <c r="S35" s="327">
        <v>2666</v>
      </c>
      <c r="T35" s="326">
        <v>3543</v>
      </c>
      <c r="U35" s="325">
        <v>2622</v>
      </c>
      <c r="V35" s="326">
        <v>2856</v>
      </c>
      <c r="W35" s="327">
        <v>2709</v>
      </c>
      <c r="X35" s="326">
        <v>2847</v>
      </c>
      <c r="Y35" s="166"/>
    </row>
    <row r="36" spans="1:25" ht="11.1" customHeight="1" x14ac:dyDescent="0.15">
      <c r="A36" s="187"/>
      <c r="B36" s="186"/>
      <c r="C36" s="166">
        <v>7</v>
      </c>
      <c r="D36" s="187"/>
      <c r="E36" s="271" t="s">
        <v>262</v>
      </c>
      <c r="F36" s="272" t="s">
        <v>262</v>
      </c>
      <c r="G36" s="273" t="s">
        <v>262</v>
      </c>
      <c r="H36" s="272" t="s">
        <v>262</v>
      </c>
      <c r="I36" s="325">
        <v>1785</v>
      </c>
      <c r="J36" s="326">
        <v>2108</v>
      </c>
      <c r="K36" s="327">
        <v>1902</v>
      </c>
      <c r="L36" s="326">
        <v>16817</v>
      </c>
      <c r="M36" s="325">
        <v>2202</v>
      </c>
      <c r="N36" s="326">
        <v>2604</v>
      </c>
      <c r="O36" s="330">
        <v>2311</v>
      </c>
      <c r="P36" s="326">
        <v>2541</v>
      </c>
      <c r="Q36" s="325">
        <v>2421</v>
      </c>
      <c r="R36" s="326">
        <v>2730</v>
      </c>
      <c r="S36" s="327">
        <v>2595</v>
      </c>
      <c r="T36" s="326">
        <v>3230</v>
      </c>
      <c r="U36" s="325">
        <v>2604</v>
      </c>
      <c r="V36" s="326">
        <v>2856</v>
      </c>
      <c r="W36" s="327">
        <v>2718</v>
      </c>
      <c r="X36" s="326">
        <v>3047</v>
      </c>
      <c r="Y36" s="166"/>
    </row>
    <row r="37" spans="1:25" ht="11.1" customHeight="1" x14ac:dyDescent="0.15">
      <c r="A37" s="187"/>
      <c r="B37" s="186"/>
      <c r="C37" s="166">
        <v>8</v>
      </c>
      <c r="D37" s="187"/>
      <c r="E37" s="271" t="s">
        <v>262</v>
      </c>
      <c r="F37" s="272" t="s">
        <v>262</v>
      </c>
      <c r="G37" s="273" t="s">
        <v>262</v>
      </c>
      <c r="H37" s="326">
        <v>8535</v>
      </c>
      <c r="I37" s="325">
        <v>1680</v>
      </c>
      <c r="J37" s="326">
        <v>1975</v>
      </c>
      <c r="K37" s="327">
        <v>1812</v>
      </c>
      <c r="L37" s="326">
        <v>23314</v>
      </c>
      <c r="M37" s="325">
        <v>2310</v>
      </c>
      <c r="N37" s="326">
        <v>2573</v>
      </c>
      <c r="O37" s="330">
        <v>2404</v>
      </c>
      <c r="P37" s="326">
        <v>3247</v>
      </c>
      <c r="Q37" s="325">
        <v>2520</v>
      </c>
      <c r="R37" s="326">
        <v>2856</v>
      </c>
      <c r="S37" s="327">
        <v>2718</v>
      </c>
      <c r="T37" s="326">
        <v>5337</v>
      </c>
      <c r="U37" s="325">
        <v>2520</v>
      </c>
      <c r="V37" s="326">
        <v>2972</v>
      </c>
      <c r="W37" s="327">
        <v>2698</v>
      </c>
      <c r="X37" s="326">
        <v>4293</v>
      </c>
      <c r="Y37" s="166"/>
    </row>
    <row r="38" spans="1:25" ht="11.1" customHeight="1" x14ac:dyDescent="0.15">
      <c r="A38" s="187"/>
      <c r="B38" s="186"/>
      <c r="C38" s="166">
        <v>9</v>
      </c>
      <c r="D38" s="187"/>
      <c r="E38" s="271" t="s">
        <v>262</v>
      </c>
      <c r="F38" s="272" t="s">
        <v>262</v>
      </c>
      <c r="G38" s="273" t="s">
        <v>262</v>
      </c>
      <c r="H38" s="326">
        <v>55</v>
      </c>
      <c r="I38" s="325">
        <v>1575</v>
      </c>
      <c r="J38" s="326">
        <v>1947</v>
      </c>
      <c r="K38" s="327">
        <v>1762</v>
      </c>
      <c r="L38" s="326">
        <v>19135</v>
      </c>
      <c r="M38" s="325">
        <v>2310</v>
      </c>
      <c r="N38" s="326">
        <v>2730</v>
      </c>
      <c r="O38" s="330">
        <v>2491</v>
      </c>
      <c r="P38" s="326">
        <v>2009</v>
      </c>
      <c r="Q38" s="325">
        <v>2615</v>
      </c>
      <c r="R38" s="326">
        <v>2921</v>
      </c>
      <c r="S38" s="327">
        <v>2746</v>
      </c>
      <c r="T38" s="326">
        <v>3517</v>
      </c>
      <c r="U38" s="325">
        <v>2625</v>
      </c>
      <c r="V38" s="326">
        <v>2898</v>
      </c>
      <c r="W38" s="327">
        <v>2758</v>
      </c>
      <c r="X38" s="338">
        <v>3235</v>
      </c>
      <c r="Y38" s="166"/>
    </row>
    <row r="39" spans="1:25" ht="11.1" customHeight="1" x14ac:dyDescent="0.15">
      <c r="A39" s="166"/>
      <c r="B39" s="186"/>
      <c r="C39" s="166">
        <v>10</v>
      </c>
      <c r="D39" s="187"/>
      <c r="E39" s="272">
        <v>0</v>
      </c>
      <c r="F39" s="272">
        <v>0</v>
      </c>
      <c r="G39" s="272">
        <v>0</v>
      </c>
      <c r="H39" s="326">
        <v>0</v>
      </c>
      <c r="I39" s="326">
        <v>1470</v>
      </c>
      <c r="J39" s="326">
        <v>1785</v>
      </c>
      <c r="K39" s="326">
        <v>1603.7806381627688</v>
      </c>
      <c r="L39" s="326">
        <v>18343.7</v>
      </c>
      <c r="M39" s="330">
        <v>2466.4500000000003</v>
      </c>
      <c r="N39" s="326">
        <v>2793</v>
      </c>
      <c r="O39" s="326">
        <v>2500.3440399714491</v>
      </c>
      <c r="P39" s="326">
        <v>2513.1</v>
      </c>
      <c r="Q39" s="326">
        <v>2520</v>
      </c>
      <c r="R39" s="326">
        <v>2924.25</v>
      </c>
      <c r="S39" s="326">
        <v>2679.225058731402</v>
      </c>
      <c r="T39" s="326">
        <v>3463.8</v>
      </c>
      <c r="U39" s="326">
        <v>2520</v>
      </c>
      <c r="V39" s="326">
        <v>2856</v>
      </c>
      <c r="W39" s="326">
        <v>2622.8210784313728</v>
      </c>
      <c r="X39" s="338">
        <v>3163.4</v>
      </c>
      <c r="Y39" s="166"/>
    </row>
    <row r="40" spans="1:25" ht="11.1" customHeight="1" x14ac:dyDescent="0.15">
      <c r="A40" s="166"/>
      <c r="B40" s="186"/>
      <c r="C40" s="166">
        <v>11</v>
      </c>
      <c r="D40" s="187"/>
      <c r="E40" s="272">
        <v>0</v>
      </c>
      <c r="F40" s="272">
        <v>0</v>
      </c>
      <c r="G40" s="272">
        <v>0</v>
      </c>
      <c r="H40" s="326">
        <v>27</v>
      </c>
      <c r="I40" s="326">
        <v>1365</v>
      </c>
      <c r="J40" s="326">
        <v>1680</v>
      </c>
      <c r="K40" s="326">
        <v>1537.0613051376081</v>
      </c>
      <c r="L40" s="326">
        <v>24415.599999999999</v>
      </c>
      <c r="M40" s="326">
        <v>2429.7000000000003</v>
      </c>
      <c r="N40" s="326">
        <v>2940</v>
      </c>
      <c r="O40" s="326">
        <v>2523.3827751196172</v>
      </c>
      <c r="P40" s="326">
        <v>2703.9</v>
      </c>
      <c r="Q40" s="326">
        <v>2541</v>
      </c>
      <c r="R40" s="326">
        <v>2982</v>
      </c>
      <c r="S40" s="326">
        <v>2631.0356783919592</v>
      </c>
      <c r="T40" s="326">
        <v>4305.3999999999996</v>
      </c>
      <c r="U40" s="326">
        <v>2625</v>
      </c>
      <c r="V40" s="326">
        <v>2982</v>
      </c>
      <c r="W40" s="330">
        <v>2816.9257592800905</v>
      </c>
      <c r="X40" s="339">
        <v>3707.7</v>
      </c>
      <c r="Y40" s="166"/>
    </row>
    <row r="41" spans="1:25" ht="11.1" customHeight="1" x14ac:dyDescent="0.15">
      <c r="A41" s="166"/>
      <c r="B41" s="186"/>
      <c r="C41" s="166">
        <v>12</v>
      </c>
      <c r="D41" s="187"/>
      <c r="E41" s="272">
        <v>0</v>
      </c>
      <c r="F41" s="272">
        <v>0</v>
      </c>
      <c r="G41" s="272">
        <v>0</v>
      </c>
      <c r="H41" s="326">
        <v>0</v>
      </c>
      <c r="I41" s="326">
        <v>1365</v>
      </c>
      <c r="J41" s="326">
        <v>1680</v>
      </c>
      <c r="K41" s="326">
        <v>1542.473484155538</v>
      </c>
      <c r="L41" s="326">
        <v>29006.3</v>
      </c>
      <c r="M41" s="326">
        <v>2415</v>
      </c>
      <c r="N41" s="326">
        <v>2688</v>
      </c>
      <c r="O41" s="326">
        <v>2573.5783314977971</v>
      </c>
      <c r="P41" s="326">
        <v>6386.7</v>
      </c>
      <c r="Q41" s="326">
        <v>2467.5</v>
      </c>
      <c r="R41" s="326">
        <v>2775.15</v>
      </c>
      <c r="S41" s="326">
        <v>2625.3420059582918</v>
      </c>
      <c r="T41" s="326">
        <v>5032.2</v>
      </c>
      <c r="U41" s="326">
        <v>2499</v>
      </c>
      <c r="V41" s="326">
        <v>2866.5</v>
      </c>
      <c r="W41" s="326">
        <v>2699.9426382660695</v>
      </c>
      <c r="X41" s="339">
        <v>5322</v>
      </c>
      <c r="Y41" s="166"/>
    </row>
    <row r="42" spans="1:25" ht="11.1" customHeight="1" x14ac:dyDescent="0.15">
      <c r="A42" s="166"/>
      <c r="B42" s="186" t="s">
        <v>261</v>
      </c>
      <c r="C42" s="166">
        <v>1</v>
      </c>
      <c r="D42" s="187" t="s">
        <v>260</v>
      </c>
      <c r="E42" s="272">
        <v>0</v>
      </c>
      <c r="F42" s="272">
        <v>0</v>
      </c>
      <c r="G42" s="272">
        <v>0</v>
      </c>
      <c r="H42" s="326">
        <v>4275.6000000000004</v>
      </c>
      <c r="I42" s="326">
        <v>1365</v>
      </c>
      <c r="J42" s="326">
        <v>1680</v>
      </c>
      <c r="K42" s="326">
        <v>1527.9433844346729</v>
      </c>
      <c r="L42" s="326">
        <v>23646.799999999999</v>
      </c>
      <c r="M42" s="326">
        <v>2413.9500000000003</v>
      </c>
      <c r="N42" s="326">
        <v>2730</v>
      </c>
      <c r="O42" s="326">
        <v>2494.9533158813265</v>
      </c>
      <c r="P42" s="326">
        <v>3051.5</v>
      </c>
      <c r="Q42" s="326">
        <v>2415</v>
      </c>
      <c r="R42" s="326">
        <v>2940</v>
      </c>
      <c r="S42" s="326">
        <v>2662.4523776514625</v>
      </c>
      <c r="T42" s="326">
        <v>3412.8</v>
      </c>
      <c r="U42" s="326">
        <v>2415</v>
      </c>
      <c r="V42" s="326">
        <v>2883.3</v>
      </c>
      <c r="W42" s="326">
        <v>2681.2781313724281</v>
      </c>
      <c r="X42" s="338">
        <v>3388.7</v>
      </c>
      <c r="Y42" s="166"/>
    </row>
    <row r="43" spans="1:25" ht="11.1" customHeight="1" x14ac:dyDescent="0.15">
      <c r="A43" s="166"/>
      <c r="B43" s="186"/>
      <c r="C43" s="166">
        <v>2</v>
      </c>
      <c r="D43" s="187"/>
      <c r="E43" s="272">
        <v>0</v>
      </c>
      <c r="F43" s="272">
        <v>0</v>
      </c>
      <c r="G43" s="272">
        <v>0</v>
      </c>
      <c r="H43" s="330">
        <v>0</v>
      </c>
      <c r="I43" s="326">
        <v>1575</v>
      </c>
      <c r="J43" s="326">
        <v>1785</v>
      </c>
      <c r="K43" s="326">
        <v>1679.6912244852631</v>
      </c>
      <c r="L43" s="326">
        <v>16989.400000000001</v>
      </c>
      <c r="M43" s="326">
        <v>2441.25</v>
      </c>
      <c r="N43" s="326">
        <v>2680.65</v>
      </c>
      <c r="O43" s="326">
        <v>2540.695264765784</v>
      </c>
      <c r="P43" s="326">
        <v>2398.4</v>
      </c>
      <c r="Q43" s="326">
        <v>2467.5</v>
      </c>
      <c r="R43" s="326">
        <v>2910.6</v>
      </c>
      <c r="S43" s="326">
        <v>2684.3987724903309</v>
      </c>
      <c r="T43" s="326">
        <v>2955.3</v>
      </c>
      <c r="U43" s="326">
        <v>2440.2000000000003</v>
      </c>
      <c r="V43" s="326">
        <v>2903.25</v>
      </c>
      <c r="W43" s="326">
        <v>2641.2655849701109</v>
      </c>
      <c r="X43" s="338">
        <v>2821</v>
      </c>
      <c r="Y43" s="166"/>
    </row>
    <row r="44" spans="1:25" ht="11.1" customHeight="1" x14ac:dyDescent="0.15">
      <c r="A44" s="166"/>
      <c r="B44" s="186"/>
      <c r="C44" s="166">
        <v>3</v>
      </c>
      <c r="D44" s="187"/>
      <c r="E44" s="272">
        <v>0</v>
      </c>
      <c r="F44" s="272">
        <v>0</v>
      </c>
      <c r="G44" s="272">
        <v>0</v>
      </c>
      <c r="H44" s="326">
        <v>50.5</v>
      </c>
      <c r="I44" s="326">
        <v>1680</v>
      </c>
      <c r="J44" s="326">
        <v>1890</v>
      </c>
      <c r="K44" s="326">
        <v>1773.2767975480454</v>
      </c>
      <c r="L44" s="326">
        <v>22779.1</v>
      </c>
      <c r="M44" s="326">
        <v>2524.2000000000003</v>
      </c>
      <c r="N44" s="326">
        <v>2730</v>
      </c>
      <c r="O44" s="326">
        <v>2564.7051166965889</v>
      </c>
      <c r="P44" s="326">
        <v>3033.3</v>
      </c>
      <c r="Q44" s="326">
        <v>2520</v>
      </c>
      <c r="R44" s="326">
        <v>2900.1</v>
      </c>
      <c r="S44" s="326">
        <v>2692.9396180675808</v>
      </c>
      <c r="T44" s="326">
        <v>3456.6</v>
      </c>
      <c r="U44" s="326">
        <v>2520</v>
      </c>
      <c r="V44" s="326">
        <v>2940</v>
      </c>
      <c r="W44" s="326">
        <v>2656.8705392545598</v>
      </c>
      <c r="X44" s="339">
        <v>3543.3</v>
      </c>
      <c r="Y44" s="166"/>
    </row>
    <row r="45" spans="1:25" ht="11.1" customHeight="1" x14ac:dyDescent="0.15">
      <c r="A45" s="166"/>
      <c r="B45" s="186"/>
      <c r="C45" s="166">
        <v>4</v>
      </c>
      <c r="D45" s="187"/>
      <c r="E45" s="272">
        <v>0</v>
      </c>
      <c r="F45" s="272">
        <v>0</v>
      </c>
      <c r="G45" s="272">
        <v>0</v>
      </c>
      <c r="H45" s="326">
        <v>54.2</v>
      </c>
      <c r="I45" s="326">
        <v>1785</v>
      </c>
      <c r="J45" s="326">
        <v>1995</v>
      </c>
      <c r="K45" s="326">
        <v>1873.3208744990677</v>
      </c>
      <c r="L45" s="326">
        <v>24116.1</v>
      </c>
      <c r="M45" s="326">
        <v>0</v>
      </c>
      <c r="N45" s="326">
        <v>0</v>
      </c>
      <c r="O45" s="326">
        <v>0</v>
      </c>
      <c r="P45" s="326">
        <v>2532.4</v>
      </c>
      <c r="Q45" s="326">
        <v>2520</v>
      </c>
      <c r="R45" s="326">
        <v>2903.25</v>
      </c>
      <c r="S45" s="326">
        <v>2738.6039589860438</v>
      </c>
      <c r="T45" s="326">
        <v>2865.8</v>
      </c>
      <c r="U45" s="326">
        <v>2520</v>
      </c>
      <c r="V45" s="326">
        <v>3087</v>
      </c>
      <c r="W45" s="326">
        <v>2733.8265765765768</v>
      </c>
      <c r="X45" s="338">
        <v>3381.1</v>
      </c>
      <c r="Y45" s="166"/>
    </row>
    <row r="46" spans="1:25" ht="11.1" customHeight="1" x14ac:dyDescent="0.15">
      <c r="A46" s="166"/>
      <c r="B46" s="284"/>
      <c r="C46" s="179">
        <v>5</v>
      </c>
      <c r="D46" s="190"/>
      <c r="E46" s="274">
        <v>0</v>
      </c>
      <c r="F46" s="274">
        <v>0</v>
      </c>
      <c r="G46" s="274">
        <v>0</v>
      </c>
      <c r="H46" s="328">
        <v>0</v>
      </c>
      <c r="I46" s="328">
        <v>1797.6000000000001</v>
      </c>
      <c r="J46" s="328">
        <v>1995</v>
      </c>
      <c r="K46" s="328">
        <v>1877.1287768621751</v>
      </c>
      <c r="L46" s="328">
        <v>25414.5</v>
      </c>
      <c r="M46" s="328">
        <v>2415</v>
      </c>
      <c r="N46" s="328">
        <v>2614.5</v>
      </c>
      <c r="O46" s="328">
        <v>2544.0500141282846</v>
      </c>
      <c r="P46" s="328">
        <v>3133.7</v>
      </c>
      <c r="Q46" s="328">
        <v>2529.4500000000003</v>
      </c>
      <c r="R46" s="328">
        <v>2940</v>
      </c>
      <c r="S46" s="328">
        <v>2730.5801958147749</v>
      </c>
      <c r="T46" s="328">
        <v>3325.7</v>
      </c>
      <c r="U46" s="328">
        <v>2526.3000000000002</v>
      </c>
      <c r="V46" s="328">
        <v>3097.5</v>
      </c>
      <c r="W46" s="328">
        <v>2686.4623231773658</v>
      </c>
      <c r="X46" s="331">
        <v>3263.3</v>
      </c>
      <c r="Y46" s="166"/>
    </row>
    <row r="47" spans="1:25" ht="3.75" customHeight="1" x14ac:dyDescent="0.15">
      <c r="B47" s="192"/>
      <c r="C47" s="208"/>
      <c r="D47" s="192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1:25" x14ac:dyDescent="0.15">
      <c r="B48" s="198" t="s">
        <v>263</v>
      </c>
      <c r="C48" s="167" t="s">
        <v>241</v>
      </c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x14ac:dyDescent="0.15">
      <c r="B49" s="237" t="s">
        <v>2</v>
      </c>
      <c r="C49" s="167" t="s">
        <v>264</v>
      </c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x14ac:dyDescent="0.15">
      <c r="B50" s="237" t="s">
        <v>181</v>
      </c>
      <c r="C50" s="167" t="s">
        <v>103</v>
      </c>
    </row>
    <row r="51" spans="2:24" x14ac:dyDescent="0.15">
      <c r="B51" s="237"/>
    </row>
  </sheetData>
  <phoneticPr fontId="32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&amp;C-26-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4" width="2.875" style="167" customWidth="1"/>
    <col min="5" max="7" width="5.875" style="167" customWidth="1"/>
    <col min="8" max="8" width="7.875" style="167" customWidth="1"/>
    <col min="9" max="11" width="5.875" style="167" customWidth="1"/>
    <col min="12" max="12" width="7.875" style="167" customWidth="1"/>
    <col min="13" max="15" width="5.875" style="167" customWidth="1"/>
    <col min="16" max="16" width="8" style="167" customWidth="1"/>
    <col min="17" max="19" width="5.875" style="167" customWidth="1"/>
    <col min="20" max="20" width="8" style="167" customWidth="1"/>
    <col min="21" max="16384" width="7.5" style="167"/>
  </cols>
  <sheetData>
    <row r="1" spans="1:18" ht="15" customHeight="1" x14ac:dyDescent="0.15">
      <c r="B1" s="165"/>
      <c r="C1" s="340"/>
      <c r="D1" s="340"/>
    </row>
    <row r="2" spans="1:18" ht="12.75" customHeight="1" x14ac:dyDescent="0.15">
      <c r="B2" s="167" t="str">
        <f>近和41!B3&amp;"（つづき）"</f>
        <v>(1)和牛チルド「4」の品目別価格（つづき）</v>
      </c>
      <c r="C2" s="312"/>
      <c r="D2" s="312"/>
    </row>
    <row r="3" spans="1:18" ht="12.75" customHeight="1" x14ac:dyDescent="0.15">
      <c r="B3" s="166"/>
      <c r="C3" s="314"/>
      <c r="D3" s="314"/>
      <c r="E3" s="166"/>
      <c r="F3" s="166"/>
      <c r="G3" s="166"/>
      <c r="H3" s="166"/>
      <c r="I3" s="166"/>
      <c r="J3" s="166"/>
      <c r="P3" s="315" t="s">
        <v>84</v>
      </c>
      <c r="R3" s="166"/>
    </row>
    <row r="4" spans="1:18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R4" s="166"/>
    </row>
    <row r="5" spans="1:18" ht="12" customHeight="1" x14ac:dyDescent="0.15">
      <c r="A5" s="187"/>
      <c r="B5" s="292"/>
      <c r="C5" s="316" t="s">
        <v>255</v>
      </c>
      <c r="D5" s="317"/>
      <c r="E5" s="318" t="s">
        <v>106</v>
      </c>
      <c r="F5" s="319"/>
      <c r="G5" s="319"/>
      <c r="H5" s="320"/>
      <c r="I5" s="318" t="s">
        <v>265</v>
      </c>
      <c r="J5" s="319"/>
      <c r="K5" s="319"/>
      <c r="L5" s="320"/>
      <c r="M5" s="318" t="s">
        <v>266</v>
      </c>
      <c r="N5" s="319"/>
      <c r="O5" s="319"/>
      <c r="P5" s="320"/>
      <c r="R5" s="166"/>
    </row>
    <row r="6" spans="1:18" ht="12" customHeight="1" x14ac:dyDescent="0.15">
      <c r="A6" s="187"/>
      <c r="B6" s="321" t="s">
        <v>258</v>
      </c>
      <c r="C6" s="322"/>
      <c r="D6" s="323"/>
      <c r="E6" s="194" t="s">
        <v>92</v>
      </c>
      <c r="F6" s="176" t="s">
        <v>93</v>
      </c>
      <c r="G6" s="244" t="s">
        <v>94</v>
      </c>
      <c r="H6" s="176" t="s">
        <v>95</v>
      </c>
      <c r="I6" s="194" t="s">
        <v>92</v>
      </c>
      <c r="J6" s="176" t="s">
        <v>93</v>
      </c>
      <c r="K6" s="244" t="s">
        <v>94</v>
      </c>
      <c r="L6" s="176" t="s">
        <v>95</v>
      </c>
      <c r="M6" s="194" t="s">
        <v>92</v>
      </c>
      <c r="N6" s="176" t="s">
        <v>93</v>
      </c>
      <c r="O6" s="244" t="s">
        <v>94</v>
      </c>
      <c r="P6" s="176" t="s">
        <v>95</v>
      </c>
      <c r="R6" s="166"/>
    </row>
    <row r="7" spans="1:18" x14ac:dyDescent="0.15">
      <c r="A7" s="187"/>
      <c r="B7" s="178"/>
      <c r="C7" s="179"/>
      <c r="D7" s="190"/>
      <c r="E7" s="180"/>
      <c r="F7" s="181"/>
      <c r="G7" s="182" t="s">
        <v>96</v>
      </c>
      <c r="H7" s="181"/>
      <c r="I7" s="180"/>
      <c r="J7" s="181"/>
      <c r="K7" s="182" t="s">
        <v>96</v>
      </c>
      <c r="L7" s="181"/>
      <c r="M7" s="180"/>
      <c r="N7" s="181"/>
      <c r="O7" s="182" t="s">
        <v>96</v>
      </c>
      <c r="P7" s="181"/>
      <c r="R7" s="166"/>
    </row>
    <row r="8" spans="1:18" x14ac:dyDescent="0.15">
      <c r="A8" s="187"/>
      <c r="B8" s="324" t="s">
        <v>60</v>
      </c>
      <c r="C8" s="166">
        <v>18</v>
      </c>
      <c r="D8" s="183" t="s">
        <v>61</v>
      </c>
      <c r="E8" s="325">
        <v>2323</v>
      </c>
      <c r="F8" s="326">
        <v>3192</v>
      </c>
      <c r="G8" s="327">
        <v>2702</v>
      </c>
      <c r="H8" s="326">
        <v>30916</v>
      </c>
      <c r="I8" s="325">
        <v>1313</v>
      </c>
      <c r="J8" s="326">
        <v>1764</v>
      </c>
      <c r="K8" s="327">
        <v>1541</v>
      </c>
      <c r="L8" s="326">
        <v>70274</v>
      </c>
      <c r="M8" s="325">
        <v>2625</v>
      </c>
      <c r="N8" s="326">
        <v>3255</v>
      </c>
      <c r="O8" s="327">
        <v>2919</v>
      </c>
      <c r="P8" s="326">
        <v>432051</v>
      </c>
      <c r="R8" s="166"/>
    </row>
    <row r="9" spans="1:18" x14ac:dyDescent="0.15">
      <c r="A9" s="187"/>
      <c r="B9" s="186"/>
      <c r="C9" s="166">
        <v>19</v>
      </c>
      <c r="D9" s="187"/>
      <c r="E9" s="325">
        <v>2310</v>
      </c>
      <c r="F9" s="326">
        <v>3045</v>
      </c>
      <c r="G9" s="327">
        <v>2479</v>
      </c>
      <c r="H9" s="326">
        <v>40283</v>
      </c>
      <c r="I9" s="325">
        <v>1365</v>
      </c>
      <c r="J9" s="326">
        <v>1722</v>
      </c>
      <c r="K9" s="327">
        <v>1541</v>
      </c>
      <c r="L9" s="326">
        <v>77502</v>
      </c>
      <c r="M9" s="325">
        <v>2625</v>
      </c>
      <c r="N9" s="326">
        <v>3098</v>
      </c>
      <c r="O9" s="327">
        <v>2744</v>
      </c>
      <c r="P9" s="326">
        <v>444100</v>
      </c>
      <c r="R9" s="166"/>
    </row>
    <row r="10" spans="1:18" x14ac:dyDescent="0.15">
      <c r="A10" s="187"/>
      <c r="B10" s="186"/>
      <c r="C10" s="166">
        <v>20</v>
      </c>
      <c r="D10" s="187"/>
      <c r="E10" s="325">
        <v>2199</v>
      </c>
      <c r="F10" s="326">
        <v>2814</v>
      </c>
      <c r="G10" s="327">
        <v>2397</v>
      </c>
      <c r="H10" s="326">
        <v>37860</v>
      </c>
      <c r="I10" s="325">
        <v>1313</v>
      </c>
      <c r="J10" s="326">
        <v>1722</v>
      </c>
      <c r="K10" s="327">
        <v>1518</v>
      </c>
      <c r="L10" s="326">
        <v>80372</v>
      </c>
      <c r="M10" s="325">
        <v>2468</v>
      </c>
      <c r="N10" s="326">
        <v>3203</v>
      </c>
      <c r="O10" s="327">
        <v>2665</v>
      </c>
      <c r="P10" s="326">
        <v>439630</v>
      </c>
      <c r="R10" s="166"/>
    </row>
    <row r="11" spans="1:18" x14ac:dyDescent="0.15">
      <c r="A11" s="187"/>
      <c r="B11" s="186"/>
      <c r="C11" s="166">
        <v>21</v>
      </c>
      <c r="D11" s="187"/>
      <c r="E11" s="325">
        <v>1890</v>
      </c>
      <c r="F11" s="326">
        <v>2762</v>
      </c>
      <c r="G11" s="327">
        <v>2254</v>
      </c>
      <c r="H11" s="326">
        <v>39070</v>
      </c>
      <c r="I11" s="325">
        <v>1155</v>
      </c>
      <c r="J11" s="326">
        <v>1680</v>
      </c>
      <c r="K11" s="327">
        <v>1441</v>
      </c>
      <c r="L11" s="326">
        <v>75954</v>
      </c>
      <c r="M11" s="325">
        <v>2100</v>
      </c>
      <c r="N11" s="326">
        <v>3140</v>
      </c>
      <c r="O11" s="327">
        <v>2438</v>
      </c>
      <c r="P11" s="326">
        <v>465256</v>
      </c>
      <c r="R11" s="166"/>
    </row>
    <row r="12" spans="1:18" x14ac:dyDescent="0.15">
      <c r="A12" s="166"/>
      <c r="B12" s="284"/>
      <c r="C12" s="179">
        <v>22</v>
      </c>
      <c r="D12" s="190"/>
      <c r="E12" s="328">
        <v>1902</v>
      </c>
      <c r="F12" s="328">
        <v>2625</v>
      </c>
      <c r="G12" s="328">
        <v>2234</v>
      </c>
      <c r="H12" s="328">
        <v>36715</v>
      </c>
      <c r="I12" s="328">
        <v>1208</v>
      </c>
      <c r="J12" s="328">
        <v>1596</v>
      </c>
      <c r="K12" s="328">
        <v>1358</v>
      </c>
      <c r="L12" s="328">
        <v>86991</v>
      </c>
      <c r="M12" s="328">
        <v>2205</v>
      </c>
      <c r="N12" s="328">
        <v>2940</v>
      </c>
      <c r="O12" s="328">
        <v>2481</v>
      </c>
      <c r="P12" s="329">
        <v>504478</v>
      </c>
      <c r="R12" s="166"/>
    </row>
    <row r="13" spans="1:18" x14ac:dyDescent="0.15">
      <c r="A13" s="187"/>
      <c r="B13" s="186" t="s">
        <v>259</v>
      </c>
      <c r="C13" s="166">
        <v>5</v>
      </c>
      <c r="D13" s="187" t="s">
        <v>260</v>
      </c>
      <c r="E13" s="325">
        <v>2107</v>
      </c>
      <c r="F13" s="326">
        <v>2345</v>
      </c>
      <c r="G13" s="330">
        <v>2201</v>
      </c>
      <c r="H13" s="326">
        <v>2930</v>
      </c>
      <c r="I13" s="325">
        <v>1312</v>
      </c>
      <c r="J13" s="326">
        <v>1575</v>
      </c>
      <c r="K13" s="327">
        <v>1373</v>
      </c>
      <c r="L13" s="326">
        <v>7587</v>
      </c>
      <c r="M13" s="325">
        <v>2310</v>
      </c>
      <c r="N13" s="326">
        <v>2835</v>
      </c>
      <c r="O13" s="330">
        <v>2500</v>
      </c>
      <c r="P13" s="326">
        <v>41676</v>
      </c>
    </row>
    <row r="14" spans="1:18" x14ac:dyDescent="0.15">
      <c r="A14" s="187"/>
      <c r="B14" s="186"/>
      <c r="C14" s="166">
        <v>6</v>
      </c>
      <c r="D14" s="187"/>
      <c r="E14" s="325">
        <v>1902</v>
      </c>
      <c r="F14" s="326">
        <v>2258</v>
      </c>
      <c r="G14" s="330">
        <v>2108</v>
      </c>
      <c r="H14" s="326">
        <v>2582</v>
      </c>
      <c r="I14" s="325">
        <v>1260</v>
      </c>
      <c r="J14" s="326">
        <v>1481</v>
      </c>
      <c r="K14" s="327">
        <v>1360</v>
      </c>
      <c r="L14" s="326">
        <v>6246</v>
      </c>
      <c r="M14" s="325">
        <v>2205</v>
      </c>
      <c r="N14" s="326">
        <v>2730</v>
      </c>
      <c r="O14" s="330">
        <v>2431</v>
      </c>
      <c r="P14" s="326">
        <v>34314</v>
      </c>
    </row>
    <row r="15" spans="1:18" x14ac:dyDescent="0.15">
      <c r="A15" s="187"/>
      <c r="B15" s="186"/>
      <c r="C15" s="166">
        <v>7</v>
      </c>
      <c r="D15" s="187"/>
      <c r="E15" s="325">
        <v>2005</v>
      </c>
      <c r="F15" s="326">
        <v>2524</v>
      </c>
      <c r="G15" s="330">
        <v>2189</v>
      </c>
      <c r="H15" s="326">
        <v>2522</v>
      </c>
      <c r="I15" s="325">
        <v>1208</v>
      </c>
      <c r="J15" s="326">
        <v>1470</v>
      </c>
      <c r="K15" s="327">
        <v>1302</v>
      </c>
      <c r="L15" s="326">
        <v>4781</v>
      </c>
      <c r="M15" s="325">
        <v>2205</v>
      </c>
      <c r="N15" s="326">
        <v>2730</v>
      </c>
      <c r="O15" s="330">
        <v>2395</v>
      </c>
      <c r="P15" s="326">
        <v>38244</v>
      </c>
    </row>
    <row r="16" spans="1:18" x14ac:dyDescent="0.15">
      <c r="A16" s="187"/>
      <c r="B16" s="186"/>
      <c r="C16" s="166">
        <v>8</v>
      </c>
      <c r="D16" s="187"/>
      <c r="E16" s="325">
        <v>2100</v>
      </c>
      <c r="F16" s="326">
        <v>2436</v>
      </c>
      <c r="G16" s="330">
        <v>2208</v>
      </c>
      <c r="H16" s="326">
        <v>3186</v>
      </c>
      <c r="I16" s="325">
        <v>1208</v>
      </c>
      <c r="J16" s="326">
        <v>1418</v>
      </c>
      <c r="K16" s="327">
        <v>1281</v>
      </c>
      <c r="L16" s="326">
        <v>5024</v>
      </c>
      <c r="M16" s="325">
        <v>2258</v>
      </c>
      <c r="N16" s="326">
        <v>2625</v>
      </c>
      <c r="O16" s="330">
        <v>2359</v>
      </c>
      <c r="P16" s="326">
        <v>43574</v>
      </c>
    </row>
    <row r="17" spans="1:16" x14ac:dyDescent="0.15">
      <c r="A17" s="187"/>
      <c r="B17" s="186"/>
      <c r="C17" s="166">
        <v>9</v>
      </c>
      <c r="D17" s="187"/>
      <c r="E17" s="325">
        <v>2205</v>
      </c>
      <c r="F17" s="326">
        <v>2552</v>
      </c>
      <c r="G17" s="330">
        <v>2291</v>
      </c>
      <c r="H17" s="185">
        <v>2720</v>
      </c>
      <c r="I17" s="185">
        <v>1260</v>
      </c>
      <c r="J17" s="185">
        <v>1575</v>
      </c>
      <c r="K17" s="185">
        <v>1322</v>
      </c>
      <c r="L17" s="185">
        <v>6971</v>
      </c>
      <c r="M17" s="185">
        <v>2310</v>
      </c>
      <c r="N17" s="185">
        <v>2730</v>
      </c>
      <c r="O17" s="185">
        <v>2471</v>
      </c>
      <c r="P17" s="185">
        <v>41718</v>
      </c>
    </row>
    <row r="18" spans="1:16" x14ac:dyDescent="0.15">
      <c r="A18" s="166"/>
      <c r="B18" s="186"/>
      <c r="C18" s="166">
        <v>10</v>
      </c>
      <c r="D18" s="187"/>
      <c r="E18" s="326">
        <v>2205</v>
      </c>
      <c r="F18" s="326">
        <v>2478</v>
      </c>
      <c r="G18" s="326">
        <v>2254.0810810810817</v>
      </c>
      <c r="H18" s="185">
        <v>2701.2</v>
      </c>
      <c r="I18" s="185">
        <v>1365</v>
      </c>
      <c r="J18" s="185">
        <v>1575</v>
      </c>
      <c r="K18" s="185">
        <v>1476.9717555232171</v>
      </c>
      <c r="L18" s="185">
        <v>8842.6</v>
      </c>
      <c r="M18" s="185">
        <v>2415</v>
      </c>
      <c r="N18" s="185">
        <v>2730</v>
      </c>
      <c r="O18" s="185">
        <v>2601.3692803855643</v>
      </c>
      <c r="P18" s="185">
        <v>38083.1</v>
      </c>
    </row>
    <row r="19" spans="1:16" x14ac:dyDescent="0.15">
      <c r="A19" s="166"/>
      <c r="B19" s="186"/>
      <c r="C19" s="166">
        <v>11</v>
      </c>
      <c r="D19" s="187"/>
      <c r="E19" s="326">
        <v>2205</v>
      </c>
      <c r="F19" s="326">
        <v>2541</v>
      </c>
      <c r="G19" s="326">
        <v>2323.4870343455982</v>
      </c>
      <c r="H19" s="185">
        <v>3129.8</v>
      </c>
      <c r="I19" s="185">
        <v>1417.5</v>
      </c>
      <c r="J19" s="185">
        <v>1596</v>
      </c>
      <c r="K19" s="185">
        <v>1482.2336807460235</v>
      </c>
      <c r="L19" s="185">
        <v>10822.6</v>
      </c>
      <c r="M19" s="185">
        <v>2310</v>
      </c>
      <c r="N19" s="185">
        <v>2940</v>
      </c>
      <c r="O19" s="185">
        <v>2517.5875407043713</v>
      </c>
      <c r="P19" s="185">
        <v>43802.1</v>
      </c>
    </row>
    <row r="20" spans="1:16" x14ac:dyDescent="0.15">
      <c r="A20" s="166"/>
      <c r="B20" s="186"/>
      <c r="C20" s="166">
        <v>12</v>
      </c>
      <c r="D20" s="187"/>
      <c r="E20" s="326">
        <v>2257.5</v>
      </c>
      <c r="F20" s="326">
        <v>2572.5</v>
      </c>
      <c r="G20" s="326">
        <v>2320.6520681265206</v>
      </c>
      <c r="H20" s="185">
        <v>6040.2</v>
      </c>
      <c r="I20" s="185">
        <v>1417.5</v>
      </c>
      <c r="J20" s="185">
        <v>1596</v>
      </c>
      <c r="K20" s="185">
        <v>1475.5782326878896</v>
      </c>
      <c r="L20" s="185">
        <v>13706.6</v>
      </c>
      <c r="M20" s="185">
        <v>2415</v>
      </c>
      <c r="N20" s="185">
        <v>2625</v>
      </c>
      <c r="O20" s="185">
        <v>2589.0108762932182</v>
      </c>
      <c r="P20" s="187">
        <v>62172.800000000003</v>
      </c>
    </row>
    <row r="21" spans="1:16" x14ac:dyDescent="0.15">
      <c r="A21" s="166"/>
      <c r="B21" s="186" t="s">
        <v>261</v>
      </c>
      <c r="C21" s="166">
        <v>1</v>
      </c>
      <c r="D21" s="187" t="s">
        <v>260</v>
      </c>
      <c r="E21" s="326">
        <v>2100</v>
      </c>
      <c r="F21" s="326">
        <v>2730</v>
      </c>
      <c r="G21" s="326">
        <v>2382.7547645825107</v>
      </c>
      <c r="H21" s="185">
        <v>4112.7</v>
      </c>
      <c r="I21" s="185">
        <v>1365</v>
      </c>
      <c r="J21" s="185">
        <v>1575</v>
      </c>
      <c r="K21" s="185">
        <v>1410.2155009451794</v>
      </c>
      <c r="L21" s="185">
        <v>16878.3</v>
      </c>
      <c r="M21" s="185">
        <v>2415</v>
      </c>
      <c r="N21" s="185">
        <v>2940</v>
      </c>
      <c r="O21" s="185">
        <v>2554.1742302645662</v>
      </c>
      <c r="P21" s="187">
        <v>51081.8</v>
      </c>
    </row>
    <row r="22" spans="1:16" x14ac:dyDescent="0.15">
      <c r="A22" s="166"/>
      <c r="B22" s="186"/>
      <c r="C22" s="166">
        <v>2</v>
      </c>
      <c r="D22" s="187"/>
      <c r="E22" s="326">
        <v>2100</v>
      </c>
      <c r="F22" s="326">
        <v>2415</v>
      </c>
      <c r="G22" s="326">
        <v>2217.0856715301161</v>
      </c>
      <c r="H22" s="185">
        <v>2776.6</v>
      </c>
      <c r="I22" s="185">
        <v>1365</v>
      </c>
      <c r="J22" s="185">
        <v>1575</v>
      </c>
      <c r="K22" s="185">
        <v>1421.8185344116191</v>
      </c>
      <c r="L22" s="185">
        <v>10533.6</v>
      </c>
      <c r="M22" s="185">
        <v>2415</v>
      </c>
      <c r="N22" s="185">
        <v>2730</v>
      </c>
      <c r="O22" s="185">
        <v>2624.1100558659218</v>
      </c>
      <c r="P22" s="187">
        <v>26971.3</v>
      </c>
    </row>
    <row r="23" spans="1:16" x14ac:dyDescent="0.15">
      <c r="A23" s="166"/>
      <c r="B23" s="186"/>
      <c r="C23" s="166">
        <v>3</v>
      </c>
      <c r="D23" s="187"/>
      <c r="E23" s="326">
        <v>2100</v>
      </c>
      <c r="F23" s="326">
        <v>2467.5</v>
      </c>
      <c r="G23" s="326">
        <v>2218.2349203373951</v>
      </c>
      <c r="H23" s="185">
        <v>3360.5</v>
      </c>
      <c r="I23" s="185">
        <v>1365</v>
      </c>
      <c r="J23" s="185">
        <v>1575</v>
      </c>
      <c r="K23" s="185">
        <v>1413.3094249402288</v>
      </c>
      <c r="L23" s="185">
        <v>8483</v>
      </c>
      <c r="M23" s="185">
        <v>2520</v>
      </c>
      <c r="N23" s="185">
        <v>2730</v>
      </c>
      <c r="O23" s="185">
        <v>2598.001441150001</v>
      </c>
      <c r="P23" s="187">
        <v>33289</v>
      </c>
    </row>
    <row r="24" spans="1:16" x14ac:dyDescent="0.15">
      <c r="A24" s="166"/>
      <c r="B24" s="186"/>
      <c r="C24" s="166">
        <v>4</v>
      </c>
      <c r="D24" s="187"/>
      <c r="E24" s="326">
        <v>0</v>
      </c>
      <c r="F24" s="326">
        <v>0</v>
      </c>
      <c r="G24" s="326">
        <v>0</v>
      </c>
      <c r="H24" s="185">
        <v>3013.9</v>
      </c>
      <c r="I24" s="185">
        <v>1365</v>
      </c>
      <c r="J24" s="185">
        <v>1543.5</v>
      </c>
      <c r="K24" s="185">
        <v>1413.3942639094048</v>
      </c>
      <c r="L24" s="185">
        <v>7113.9</v>
      </c>
      <c r="M24" s="185">
        <v>2520</v>
      </c>
      <c r="N24" s="185">
        <v>2730</v>
      </c>
      <c r="O24" s="185">
        <v>2568.5836191751023</v>
      </c>
      <c r="P24" s="187">
        <v>36140</v>
      </c>
    </row>
    <row r="25" spans="1:16" x14ac:dyDescent="0.15">
      <c r="A25" s="166"/>
      <c r="B25" s="284"/>
      <c r="C25" s="179">
        <v>5</v>
      </c>
      <c r="D25" s="190"/>
      <c r="E25" s="328">
        <v>2310</v>
      </c>
      <c r="F25" s="341">
        <v>2478</v>
      </c>
      <c r="G25" s="329">
        <v>2354.0034275921166</v>
      </c>
      <c r="H25" s="191">
        <v>2708</v>
      </c>
      <c r="I25" s="191">
        <v>1365</v>
      </c>
      <c r="J25" s="191">
        <v>1543.5</v>
      </c>
      <c r="K25" s="191">
        <v>1409.3049126121866</v>
      </c>
      <c r="L25" s="191">
        <v>8613.1</v>
      </c>
      <c r="M25" s="191">
        <v>2520</v>
      </c>
      <c r="N25" s="191">
        <v>2730</v>
      </c>
      <c r="O25" s="191">
        <v>2542.2277088098776</v>
      </c>
      <c r="P25" s="191">
        <v>8613.1</v>
      </c>
    </row>
    <row r="48" ht="3.75" customHeight="1" x14ac:dyDescent="0.15"/>
    <row r="49" spans="2:2" x14ac:dyDescent="0.15">
      <c r="B49" s="168"/>
    </row>
    <row r="50" spans="2:2" x14ac:dyDescent="0.15">
      <c r="B50" s="168"/>
    </row>
    <row r="51" spans="2:2" x14ac:dyDescent="0.15">
      <c r="B51" s="168"/>
    </row>
    <row r="52" spans="2:2" x14ac:dyDescent="0.15">
      <c r="B52" s="168"/>
    </row>
  </sheetData>
  <phoneticPr fontId="32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&amp;C-27-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75" style="167" customWidth="1"/>
    <col min="2" max="2" width="5.5" style="167" customWidth="1"/>
    <col min="3" max="3" width="2.875" style="167" customWidth="1"/>
    <col min="4" max="4" width="5.375" style="167" customWidth="1"/>
    <col min="5" max="7" width="5.875" style="167" customWidth="1"/>
    <col min="8" max="8" width="7.625" style="167" customWidth="1"/>
    <col min="9" max="11" width="5.875" style="167" customWidth="1"/>
    <col min="12" max="12" width="7.75" style="167" customWidth="1"/>
    <col min="13" max="15" width="5.875" style="167" customWidth="1"/>
    <col min="16" max="16" width="7.5" style="167" customWidth="1"/>
    <col min="17" max="19" width="5.875" style="167" customWidth="1"/>
    <col min="20" max="20" width="7.75" style="167" customWidth="1"/>
    <col min="21" max="23" width="5.875" style="167" customWidth="1"/>
    <col min="24" max="24" width="7.625" style="167" customWidth="1"/>
    <col min="25" max="16384" width="7.5" style="167"/>
  </cols>
  <sheetData>
    <row r="1" spans="2:26" ht="15" customHeight="1" x14ac:dyDescent="0.15">
      <c r="B1" s="340"/>
      <c r="C1" s="340"/>
      <c r="D1" s="340"/>
    </row>
    <row r="2" spans="2:26" ht="12.75" customHeight="1" x14ac:dyDescent="0.15">
      <c r="B2" s="167" t="s">
        <v>267</v>
      </c>
      <c r="C2" s="312"/>
      <c r="D2" s="312"/>
    </row>
    <row r="3" spans="2:26" ht="12.75" customHeight="1" x14ac:dyDescent="0.15">
      <c r="B3" s="312"/>
      <c r="C3" s="312"/>
      <c r="D3" s="312"/>
      <c r="X3" s="168" t="s">
        <v>84</v>
      </c>
    </row>
    <row r="4" spans="2:26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2:26" ht="13.5" customHeight="1" x14ac:dyDescent="0.15">
      <c r="B5" s="169"/>
      <c r="C5" s="318" t="s">
        <v>255</v>
      </c>
      <c r="D5" s="317"/>
      <c r="E5" s="342" t="s">
        <v>268</v>
      </c>
      <c r="F5" s="343"/>
      <c r="G5" s="343"/>
      <c r="H5" s="344"/>
      <c r="I5" s="342" t="s">
        <v>269</v>
      </c>
      <c r="J5" s="343"/>
      <c r="K5" s="343"/>
      <c r="L5" s="344"/>
      <c r="M5" s="342" t="s">
        <v>270</v>
      </c>
      <c r="N5" s="343"/>
      <c r="O5" s="343"/>
      <c r="P5" s="344"/>
      <c r="Q5" s="342" t="s">
        <v>271</v>
      </c>
      <c r="R5" s="343"/>
      <c r="S5" s="343"/>
      <c r="T5" s="344"/>
      <c r="U5" s="342" t="s">
        <v>124</v>
      </c>
      <c r="V5" s="343"/>
      <c r="W5" s="343"/>
      <c r="X5" s="344"/>
    </row>
    <row r="6" spans="2:26" ht="13.5" customHeight="1" x14ac:dyDescent="0.15">
      <c r="B6" s="321" t="s">
        <v>272</v>
      </c>
      <c r="C6" s="345"/>
      <c r="D6" s="346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Q6" s="347" t="s">
        <v>273</v>
      </c>
      <c r="R6" s="347" t="s">
        <v>158</v>
      </c>
      <c r="S6" s="347" t="s">
        <v>274</v>
      </c>
      <c r="T6" s="347" t="s">
        <v>95</v>
      </c>
      <c r="U6" s="347" t="s">
        <v>273</v>
      </c>
      <c r="V6" s="347" t="s">
        <v>158</v>
      </c>
      <c r="W6" s="347" t="s">
        <v>274</v>
      </c>
      <c r="X6" s="347" t="s">
        <v>95</v>
      </c>
    </row>
    <row r="7" spans="2:26" ht="13.5" customHeight="1" x14ac:dyDescent="0.15">
      <c r="B7" s="178"/>
      <c r="C7" s="179"/>
      <c r="D7" s="179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Q7" s="348"/>
      <c r="R7" s="348"/>
      <c r="S7" s="348" t="s">
        <v>275</v>
      </c>
      <c r="T7" s="348"/>
      <c r="U7" s="348"/>
      <c r="V7" s="348"/>
      <c r="W7" s="348" t="s">
        <v>275</v>
      </c>
      <c r="X7" s="348"/>
      <c r="Z7" s="166"/>
    </row>
    <row r="8" spans="2:26" ht="13.5" customHeight="1" x14ac:dyDescent="0.15">
      <c r="B8" s="186"/>
      <c r="C8" s="313">
        <v>18</v>
      </c>
      <c r="E8" s="326">
        <v>2940</v>
      </c>
      <c r="F8" s="326">
        <v>4410</v>
      </c>
      <c r="G8" s="326">
        <v>3522</v>
      </c>
      <c r="H8" s="326">
        <v>513300</v>
      </c>
      <c r="I8" s="326">
        <v>2100</v>
      </c>
      <c r="J8" s="326">
        <v>3150</v>
      </c>
      <c r="K8" s="326">
        <v>2662</v>
      </c>
      <c r="L8" s="326">
        <v>457923</v>
      </c>
      <c r="M8" s="326">
        <v>1575</v>
      </c>
      <c r="N8" s="326">
        <v>2468</v>
      </c>
      <c r="O8" s="326">
        <v>2041</v>
      </c>
      <c r="P8" s="326">
        <v>252393</v>
      </c>
      <c r="Q8" s="326">
        <v>6090</v>
      </c>
      <c r="R8" s="326">
        <v>7875</v>
      </c>
      <c r="S8" s="326">
        <v>6911</v>
      </c>
      <c r="T8" s="326">
        <v>123049</v>
      </c>
      <c r="U8" s="326">
        <v>5250</v>
      </c>
      <c r="V8" s="326">
        <v>6615</v>
      </c>
      <c r="W8" s="326">
        <v>5814</v>
      </c>
      <c r="X8" s="326">
        <v>216698</v>
      </c>
      <c r="Y8" s="166"/>
      <c r="Z8" s="166"/>
    </row>
    <row r="9" spans="2:26" ht="13.5" customHeight="1" x14ac:dyDescent="0.15">
      <c r="B9" s="186"/>
      <c r="C9" s="313">
        <v>19</v>
      </c>
      <c r="E9" s="326">
        <v>2730</v>
      </c>
      <c r="F9" s="326">
        <v>4200</v>
      </c>
      <c r="G9" s="326">
        <v>3323</v>
      </c>
      <c r="H9" s="326">
        <v>547512</v>
      </c>
      <c r="I9" s="326">
        <v>2100</v>
      </c>
      <c r="J9" s="326">
        <v>3045</v>
      </c>
      <c r="K9" s="326">
        <v>2571</v>
      </c>
      <c r="L9" s="326">
        <v>455794</v>
      </c>
      <c r="M9" s="326">
        <v>1575</v>
      </c>
      <c r="N9" s="326">
        <v>2310</v>
      </c>
      <c r="O9" s="326">
        <v>1981</v>
      </c>
      <c r="P9" s="326">
        <v>310877</v>
      </c>
      <c r="Q9" s="326">
        <v>6510</v>
      </c>
      <c r="R9" s="326">
        <v>7665</v>
      </c>
      <c r="S9" s="326">
        <v>7026</v>
      </c>
      <c r="T9" s="326">
        <v>123773</v>
      </c>
      <c r="U9" s="326">
        <v>5250</v>
      </c>
      <c r="V9" s="326">
        <v>6300</v>
      </c>
      <c r="W9" s="326">
        <v>5635</v>
      </c>
      <c r="X9" s="326">
        <v>219500</v>
      </c>
      <c r="Y9" s="166"/>
      <c r="Z9" s="327"/>
    </row>
    <row r="10" spans="2:26" ht="13.5" customHeight="1" x14ac:dyDescent="0.15">
      <c r="B10" s="186"/>
      <c r="C10" s="313">
        <v>20</v>
      </c>
      <c r="E10" s="326">
        <v>2205</v>
      </c>
      <c r="F10" s="326">
        <v>3990</v>
      </c>
      <c r="G10" s="326">
        <v>3056</v>
      </c>
      <c r="H10" s="326">
        <v>531022</v>
      </c>
      <c r="I10" s="326">
        <v>1785</v>
      </c>
      <c r="J10" s="326">
        <v>2940</v>
      </c>
      <c r="K10" s="326">
        <v>2386</v>
      </c>
      <c r="L10" s="326">
        <v>517307</v>
      </c>
      <c r="M10" s="326">
        <v>1313</v>
      </c>
      <c r="N10" s="326">
        <v>2100</v>
      </c>
      <c r="O10" s="326">
        <v>1679</v>
      </c>
      <c r="P10" s="326">
        <v>410882</v>
      </c>
      <c r="Q10" s="326">
        <v>5775</v>
      </c>
      <c r="R10" s="326">
        <v>7665</v>
      </c>
      <c r="S10" s="326">
        <v>6756</v>
      </c>
      <c r="T10" s="326">
        <v>133789</v>
      </c>
      <c r="U10" s="326">
        <v>3990</v>
      </c>
      <c r="V10" s="326">
        <v>6090</v>
      </c>
      <c r="W10" s="326">
        <v>5030</v>
      </c>
      <c r="X10" s="326">
        <v>242064</v>
      </c>
      <c r="Y10" s="166"/>
      <c r="Z10" s="327"/>
    </row>
    <row r="11" spans="2:26" ht="13.5" customHeight="1" x14ac:dyDescent="0.15">
      <c r="B11" s="186"/>
      <c r="C11" s="313">
        <v>21</v>
      </c>
      <c r="D11" s="166"/>
      <c r="E11" s="326">
        <v>2100</v>
      </c>
      <c r="F11" s="326">
        <v>3990</v>
      </c>
      <c r="G11" s="326">
        <v>2835</v>
      </c>
      <c r="H11" s="326">
        <v>611086</v>
      </c>
      <c r="I11" s="326">
        <v>1785</v>
      </c>
      <c r="J11" s="326">
        <v>3045</v>
      </c>
      <c r="K11" s="326">
        <v>2277</v>
      </c>
      <c r="L11" s="326">
        <v>595928</v>
      </c>
      <c r="M11" s="326">
        <v>1155</v>
      </c>
      <c r="N11" s="326">
        <v>1995</v>
      </c>
      <c r="O11" s="326">
        <v>1568</v>
      </c>
      <c r="P11" s="326">
        <v>386916</v>
      </c>
      <c r="Q11" s="326">
        <v>4830</v>
      </c>
      <c r="R11" s="326">
        <v>7560</v>
      </c>
      <c r="S11" s="326">
        <v>6040</v>
      </c>
      <c r="T11" s="326">
        <v>133940</v>
      </c>
      <c r="U11" s="326">
        <v>3675</v>
      </c>
      <c r="V11" s="326">
        <v>5775</v>
      </c>
      <c r="W11" s="326">
        <v>4670</v>
      </c>
      <c r="X11" s="326">
        <v>289539</v>
      </c>
      <c r="Y11" s="166"/>
      <c r="Z11" s="327"/>
    </row>
    <row r="12" spans="2:26" ht="13.5" customHeight="1" x14ac:dyDescent="0.15">
      <c r="B12" s="284"/>
      <c r="C12" s="290">
        <v>22</v>
      </c>
      <c r="D12" s="190"/>
      <c r="E12" s="328">
        <v>1995</v>
      </c>
      <c r="F12" s="328">
        <v>3990</v>
      </c>
      <c r="G12" s="329">
        <v>2703</v>
      </c>
      <c r="H12" s="328">
        <v>632227</v>
      </c>
      <c r="I12" s="328">
        <v>1785</v>
      </c>
      <c r="J12" s="328">
        <v>2835</v>
      </c>
      <c r="K12" s="328">
        <v>2215</v>
      </c>
      <c r="L12" s="328">
        <v>656932</v>
      </c>
      <c r="M12" s="328">
        <v>1050</v>
      </c>
      <c r="N12" s="328">
        <v>1943</v>
      </c>
      <c r="O12" s="328">
        <v>1561</v>
      </c>
      <c r="P12" s="328">
        <v>405064</v>
      </c>
      <c r="Q12" s="328">
        <v>4725</v>
      </c>
      <c r="R12" s="328">
        <v>6930</v>
      </c>
      <c r="S12" s="328">
        <v>5796</v>
      </c>
      <c r="T12" s="328">
        <v>135831</v>
      </c>
      <c r="U12" s="328">
        <v>3990</v>
      </c>
      <c r="V12" s="328">
        <v>5408</v>
      </c>
      <c r="W12" s="328">
        <v>4590</v>
      </c>
      <c r="X12" s="329">
        <v>324837</v>
      </c>
      <c r="Y12" s="166"/>
      <c r="Z12" s="327"/>
    </row>
    <row r="13" spans="2:26" ht="13.5" customHeight="1" x14ac:dyDescent="0.15">
      <c r="B13" s="186" t="s">
        <v>259</v>
      </c>
      <c r="C13" s="313">
        <v>5</v>
      </c>
      <c r="D13" s="187" t="s">
        <v>276</v>
      </c>
      <c r="E13" s="326">
        <v>2205</v>
      </c>
      <c r="F13" s="326">
        <v>2730</v>
      </c>
      <c r="G13" s="326">
        <v>2539</v>
      </c>
      <c r="H13" s="326">
        <v>54505</v>
      </c>
      <c r="I13" s="326">
        <v>1890</v>
      </c>
      <c r="J13" s="326">
        <v>2415</v>
      </c>
      <c r="K13" s="326">
        <v>2093</v>
      </c>
      <c r="L13" s="326">
        <v>55875</v>
      </c>
      <c r="M13" s="326">
        <v>1470</v>
      </c>
      <c r="N13" s="326">
        <v>1943</v>
      </c>
      <c r="O13" s="326">
        <v>1697</v>
      </c>
      <c r="P13" s="326">
        <v>34155</v>
      </c>
      <c r="Q13" s="326">
        <v>5250</v>
      </c>
      <c r="R13" s="326">
        <v>6930</v>
      </c>
      <c r="S13" s="326">
        <v>6263</v>
      </c>
      <c r="T13" s="326">
        <v>12472</v>
      </c>
      <c r="U13" s="326">
        <v>4200</v>
      </c>
      <c r="V13" s="326">
        <v>5040</v>
      </c>
      <c r="W13" s="326">
        <v>4591</v>
      </c>
      <c r="X13" s="326">
        <v>24125</v>
      </c>
      <c r="Y13" s="166"/>
      <c r="Z13" s="327"/>
    </row>
    <row r="14" spans="2:26" ht="13.5" customHeight="1" x14ac:dyDescent="0.15">
      <c r="B14" s="186"/>
      <c r="C14" s="313">
        <v>6</v>
      </c>
      <c r="D14" s="187"/>
      <c r="E14" s="326">
        <v>2100</v>
      </c>
      <c r="F14" s="326">
        <v>2625</v>
      </c>
      <c r="G14" s="326">
        <v>2413</v>
      </c>
      <c r="H14" s="326">
        <v>53293</v>
      </c>
      <c r="I14" s="326">
        <v>1890</v>
      </c>
      <c r="J14" s="326">
        <v>2415</v>
      </c>
      <c r="K14" s="326">
        <v>2118</v>
      </c>
      <c r="L14" s="326">
        <v>56542</v>
      </c>
      <c r="M14" s="326">
        <v>1470</v>
      </c>
      <c r="N14" s="326">
        <v>1785</v>
      </c>
      <c r="O14" s="326">
        <v>1566</v>
      </c>
      <c r="P14" s="326">
        <v>36281</v>
      </c>
      <c r="Q14" s="326">
        <v>5250</v>
      </c>
      <c r="R14" s="326">
        <v>6090</v>
      </c>
      <c r="S14" s="326">
        <v>5796</v>
      </c>
      <c r="T14" s="326">
        <v>12093</v>
      </c>
      <c r="U14" s="326">
        <v>4200</v>
      </c>
      <c r="V14" s="326">
        <v>4830</v>
      </c>
      <c r="W14" s="326">
        <v>4485</v>
      </c>
      <c r="X14" s="326">
        <v>30406</v>
      </c>
      <c r="Y14" s="166"/>
      <c r="Z14" s="327"/>
    </row>
    <row r="15" spans="2:26" ht="13.5" customHeight="1" x14ac:dyDescent="0.15">
      <c r="B15" s="186"/>
      <c r="C15" s="313">
        <v>7</v>
      </c>
      <c r="D15" s="187"/>
      <c r="E15" s="326">
        <v>2205</v>
      </c>
      <c r="F15" s="326">
        <v>2835</v>
      </c>
      <c r="G15" s="326">
        <v>2439</v>
      </c>
      <c r="H15" s="326">
        <v>37123</v>
      </c>
      <c r="I15" s="326">
        <v>1995</v>
      </c>
      <c r="J15" s="326">
        <v>2415</v>
      </c>
      <c r="K15" s="326">
        <v>2129</v>
      </c>
      <c r="L15" s="326">
        <v>42582</v>
      </c>
      <c r="M15" s="326">
        <v>1418</v>
      </c>
      <c r="N15" s="326">
        <v>1838</v>
      </c>
      <c r="O15" s="326">
        <v>1581</v>
      </c>
      <c r="P15" s="326">
        <v>29256</v>
      </c>
      <c r="Q15" s="326">
        <v>5460</v>
      </c>
      <c r="R15" s="326">
        <v>6510</v>
      </c>
      <c r="S15" s="326">
        <v>6088</v>
      </c>
      <c r="T15" s="326">
        <v>9116</v>
      </c>
      <c r="U15" s="326">
        <v>4200</v>
      </c>
      <c r="V15" s="326">
        <v>4830</v>
      </c>
      <c r="W15" s="326">
        <v>4462</v>
      </c>
      <c r="X15" s="326">
        <v>25234</v>
      </c>
      <c r="Y15" s="166"/>
      <c r="Z15" s="327"/>
    </row>
    <row r="16" spans="2:26" ht="13.5" customHeight="1" x14ac:dyDescent="0.15">
      <c r="B16" s="186"/>
      <c r="C16" s="313">
        <v>8</v>
      </c>
      <c r="D16" s="187"/>
      <c r="E16" s="326">
        <v>2310</v>
      </c>
      <c r="F16" s="326">
        <v>2730</v>
      </c>
      <c r="G16" s="326">
        <v>2516</v>
      </c>
      <c r="H16" s="326">
        <v>54944</v>
      </c>
      <c r="I16" s="326">
        <v>1943</v>
      </c>
      <c r="J16" s="326">
        <v>2310</v>
      </c>
      <c r="K16" s="326">
        <v>2108</v>
      </c>
      <c r="L16" s="326">
        <v>51894</v>
      </c>
      <c r="M16" s="326">
        <v>1470</v>
      </c>
      <c r="N16" s="326">
        <v>1785</v>
      </c>
      <c r="O16" s="326">
        <v>1609</v>
      </c>
      <c r="P16" s="326">
        <v>30481</v>
      </c>
      <c r="Q16" s="326">
        <v>5460</v>
      </c>
      <c r="R16" s="326">
        <v>6615</v>
      </c>
      <c r="S16" s="326">
        <v>5947</v>
      </c>
      <c r="T16" s="326">
        <v>9984</v>
      </c>
      <c r="U16" s="326">
        <v>4095</v>
      </c>
      <c r="V16" s="326">
        <v>4883</v>
      </c>
      <c r="W16" s="326">
        <v>4495</v>
      </c>
      <c r="X16" s="326">
        <v>28177</v>
      </c>
      <c r="Y16" s="166"/>
      <c r="Z16" s="327"/>
    </row>
    <row r="17" spans="2:26" ht="13.5" customHeight="1" x14ac:dyDescent="0.15">
      <c r="B17" s="186"/>
      <c r="C17" s="313">
        <v>9</v>
      </c>
      <c r="D17" s="166"/>
      <c r="E17" s="325">
        <v>2415</v>
      </c>
      <c r="F17" s="325">
        <v>2940</v>
      </c>
      <c r="G17" s="325">
        <v>2661.2014884323989</v>
      </c>
      <c r="H17" s="325">
        <v>56547.199999999997</v>
      </c>
      <c r="I17" s="325">
        <v>1995</v>
      </c>
      <c r="J17" s="325">
        <v>2467.5</v>
      </c>
      <c r="K17" s="325">
        <v>2170.1578423211845</v>
      </c>
      <c r="L17" s="325">
        <v>61672.800000000003</v>
      </c>
      <c r="M17" s="325">
        <v>1470</v>
      </c>
      <c r="N17" s="325">
        <v>1890</v>
      </c>
      <c r="O17" s="325">
        <v>1592.3945520581115</v>
      </c>
      <c r="P17" s="325">
        <v>35174.699999999997</v>
      </c>
      <c r="Q17" s="325">
        <v>5250</v>
      </c>
      <c r="R17" s="325">
        <v>6300</v>
      </c>
      <c r="S17" s="325">
        <v>5797.6619090857484</v>
      </c>
      <c r="T17" s="325">
        <v>13013.7</v>
      </c>
      <c r="U17" s="325">
        <v>4200</v>
      </c>
      <c r="V17" s="325">
        <v>4830</v>
      </c>
      <c r="W17" s="325">
        <v>4508.6467682379171</v>
      </c>
      <c r="X17" s="326">
        <v>32143.9</v>
      </c>
      <c r="Y17" s="166"/>
      <c r="Z17" s="327"/>
    </row>
    <row r="18" spans="2:26" ht="13.5" customHeight="1" x14ac:dyDescent="0.15">
      <c r="B18" s="186"/>
      <c r="C18" s="313">
        <v>10</v>
      </c>
      <c r="D18" s="187"/>
      <c r="E18" s="326">
        <v>2625</v>
      </c>
      <c r="F18" s="326">
        <v>3150</v>
      </c>
      <c r="G18" s="326">
        <v>2841.6406627249016</v>
      </c>
      <c r="H18" s="326">
        <v>55059.999999999993</v>
      </c>
      <c r="I18" s="326">
        <v>2205</v>
      </c>
      <c r="J18" s="326">
        <v>2572.5</v>
      </c>
      <c r="K18" s="326">
        <v>2362.6848830935251</v>
      </c>
      <c r="L18" s="326">
        <v>56357.100000000006</v>
      </c>
      <c r="M18" s="326">
        <v>1522.5</v>
      </c>
      <c r="N18" s="326">
        <v>1785</v>
      </c>
      <c r="O18" s="326">
        <v>1609.0104669654479</v>
      </c>
      <c r="P18" s="326">
        <v>31287.599999999999</v>
      </c>
      <c r="Q18" s="326">
        <v>5040</v>
      </c>
      <c r="R18" s="330">
        <v>6300</v>
      </c>
      <c r="S18" s="326">
        <v>5630.8623364833084</v>
      </c>
      <c r="T18" s="326">
        <v>10510.9</v>
      </c>
      <c r="U18" s="326">
        <v>3990</v>
      </c>
      <c r="V18" s="326">
        <v>4935</v>
      </c>
      <c r="W18" s="326">
        <v>4512.3875789660997</v>
      </c>
      <c r="X18" s="326">
        <v>24359.700000000004</v>
      </c>
      <c r="Y18" s="166"/>
      <c r="Z18" s="327"/>
    </row>
    <row r="19" spans="2:26" ht="13.5" customHeight="1" x14ac:dyDescent="0.15">
      <c r="B19" s="186"/>
      <c r="C19" s="313">
        <v>11</v>
      </c>
      <c r="D19" s="187"/>
      <c r="E19" s="326">
        <v>2940</v>
      </c>
      <c r="F19" s="326">
        <v>3465</v>
      </c>
      <c r="G19" s="326">
        <v>3102.7857480900552</v>
      </c>
      <c r="H19" s="326">
        <v>50001.600000000006</v>
      </c>
      <c r="I19" s="326">
        <v>2310</v>
      </c>
      <c r="J19" s="326">
        <v>2730</v>
      </c>
      <c r="K19" s="326">
        <v>2499.7162126104013</v>
      </c>
      <c r="L19" s="326">
        <v>50786.399999999994</v>
      </c>
      <c r="M19" s="326">
        <v>1470</v>
      </c>
      <c r="N19" s="326">
        <v>1785</v>
      </c>
      <c r="O19" s="326">
        <v>1592.6307449728447</v>
      </c>
      <c r="P19" s="326">
        <v>35396.6</v>
      </c>
      <c r="Q19" s="326">
        <v>5460</v>
      </c>
      <c r="R19" s="326">
        <v>6510</v>
      </c>
      <c r="S19" s="326">
        <v>5944.8868959636156</v>
      </c>
      <c r="T19" s="326">
        <v>10751.9</v>
      </c>
      <c r="U19" s="326">
        <v>3990</v>
      </c>
      <c r="V19" s="326">
        <v>4987.5</v>
      </c>
      <c r="W19" s="326">
        <v>4532.7150694325392</v>
      </c>
      <c r="X19" s="330">
        <v>23375.799999999996</v>
      </c>
      <c r="Y19" s="166"/>
      <c r="Z19" s="327"/>
    </row>
    <row r="20" spans="2:26" ht="13.5" customHeight="1" x14ac:dyDescent="0.15">
      <c r="B20" s="186"/>
      <c r="C20" s="313">
        <v>12</v>
      </c>
      <c r="D20" s="187"/>
      <c r="E20" s="326">
        <v>3150</v>
      </c>
      <c r="F20" s="326">
        <v>3990</v>
      </c>
      <c r="G20" s="326">
        <v>3633.2150693146145</v>
      </c>
      <c r="H20" s="326">
        <v>72946</v>
      </c>
      <c r="I20" s="326">
        <v>2310</v>
      </c>
      <c r="J20" s="326">
        <v>2835</v>
      </c>
      <c r="K20" s="326">
        <v>2544.5872047754997</v>
      </c>
      <c r="L20" s="326">
        <v>80992</v>
      </c>
      <c r="M20" s="326">
        <v>1575</v>
      </c>
      <c r="N20" s="326">
        <v>1890</v>
      </c>
      <c r="O20" s="326">
        <v>1695.6886981526663</v>
      </c>
      <c r="P20" s="326">
        <v>41529</v>
      </c>
      <c r="Q20" s="326">
        <v>5250</v>
      </c>
      <c r="R20" s="326">
        <v>6615</v>
      </c>
      <c r="S20" s="326">
        <v>5983.9800449954291</v>
      </c>
      <c r="T20" s="330">
        <v>14959</v>
      </c>
      <c r="U20" s="326">
        <v>4725</v>
      </c>
      <c r="V20" s="326">
        <v>5250</v>
      </c>
      <c r="W20" s="326">
        <v>4938.4736227105568</v>
      </c>
      <c r="X20" s="330">
        <v>38634</v>
      </c>
      <c r="Y20" s="166"/>
      <c r="Z20" s="327"/>
    </row>
    <row r="21" spans="2:26" ht="13.5" customHeight="1" x14ac:dyDescent="0.15">
      <c r="B21" s="186" t="s">
        <v>261</v>
      </c>
      <c r="C21" s="313">
        <v>1</v>
      </c>
      <c r="D21" s="187" t="s">
        <v>260</v>
      </c>
      <c r="E21" s="326">
        <v>2730</v>
      </c>
      <c r="F21" s="326">
        <v>3570</v>
      </c>
      <c r="G21" s="326">
        <v>3164.9078244231173</v>
      </c>
      <c r="H21" s="326">
        <v>62194</v>
      </c>
      <c r="I21" s="326">
        <v>1995</v>
      </c>
      <c r="J21" s="326">
        <v>2730</v>
      </c>
      <c r="K21" s="326">
        <v>2338.3952703916316</v>
      </c>
      <c r="L21" s="326">
        <v>64649</v>
      </c>
      <c r="M21" s="326">
        <v>1470</v>
      </c>
      <c r="N21" s="330">
        <v>1785</v>
      </c>
      <c r="O21" s="326">
        <v>1641.4522751647007</v>
      </c>
      <c r="P21" s="326">
        <v>45352</v>
      </c>
      <c r="Q21" s="326">
        <v>4830</v>
      </c>
      <c r="R21" s="326">
        <v>5775</v>
      </c>
      <c r="S21" s="326">
        <v>5348.0427587738786</v>
      </c>
      <c r="T21" s="326">
        <v>11536</v>
      </c>
      <c r="U21" s="326">
        <v>4410</v>
      </c>
      <c r="V21" s="326">
        <v>4929.96</v>
      </c>
      <c r="W21" s="326">
        <v>4711.3984365711576</v>
      </c>
      <c r="X21" s="330">
        <v>30553</v>
      </c>
      <c r="Y21" s="166"/>
      <c r="Z21" s="327"/>
    </row>
    <row r="22" spans="2:26" ht="13.5" customHeight="1" x14ac:dyDescent="0.15">
      <c r="B22" s="186"/>
      <c r="C22" s="313">
        <v>2</v>
      </c>
      <c r="D22" s="187"/>
      <c r="E22" s="326">
        <v>2310</v>
      </c>
      <c r="F22" s="326">
        <v>2625</v>
      </c>
      <c r="G22" s="326">
        <v>2522.895057193829</v>
      </c>
      <c r="H22" s="326">
        <v>43167.9</v>
      </c>
      <c r="I22" s="326">
        <v>1995</v>
      </c>
      <c r="J22" s="326">
        <v>2310</v>
      </c>
      <c r="K22" s="326">
        <v>2123.0520107136745</v>
      </c>
      <c r="L22" s="326">
        <v>48550.5</v>
      </c>
      <c r="M22" s="326">
        <v>1680</v>
      </c>
      <c r="N22" s="326">
        <v>1890</v>
      </c>
      <c r="O22" s="326">
        <v>1768.3031444906444</v>
      </c>
      <c r="P22" s="326">
        <v>33484.9</v>
      </c>
      <c r="Q22" s="326">
        <v>4830</v>
      </c>
      <c r="R22" s="326">
        <v>5775</v>
      </c>
      <c r="S22" s="326">
        <v>5363.2497595040431</v>
      </c>
      <c r="T22" s="326">
        <v>9545.9</v>
      </c>
      <c r="U22" s="326">
        <v>4410</v>
      </c>
      <c r="V22" s="326">
        <v>4777.5</v>
      </c>
      <c r="W22" s="326">
        <v>4583.1057871578778</v>
      </c>
      <c r="X22" s="330">
        <v>20287.3</v>
      </c>
      <c r="Y22" s="166"/>
      <c r="Z22" s="327"/>
    </row>
    <row r="23" spans="2:26" ht="13.5" customHeight="1" x14ac:dyDescent="0.15">
      <c r="B23" s="186"/>
      <c r="C23" s="313">
        <v>3</v>
      </c>
      <c r="D23" s="187"/>
      <c r="E23" s="326">
        <v>2415</v>
      </c>
      <c r="F23" s="326">
        <v>2625</v>
      </c>
      <c r="G23" s="330">
        <v>2508.8971909892266</v>
      </c>
      <c r="H23" s="326">
        <v>60939.8</v>
      </c>
      <c r="I23" s="326">
        <v>1995</v>
      </c>
      <c r="J23" s="326">
        <v>2467.5</v>
      </c>
      <c r="K23" s="326">
        <v>2212.0867156169988</v>
      </c>
      <c r="L23" s="326">
        <v>59062.299999999996</v>
      </c>
      <c r="M23" s="326">
        <v>1680</v>
      </c>
      <c r="N23" s="326">
        <v>1890</v>
      </c>
      <c r="O23" s="326">
        <v>1802.7812062888154</v>
      </c>
      <c r="P23" s="326">
        <v>40679.5</v>
      </c>
      <c r="Q23" s="326">
        <v>4830</v>
      </c>
      <c r="R23" s="326">
        <v>5775</v>
      </c>
      <c r="S23" s="326">
        <v>5257.8907132243676</v>
      </c>
      <c r="T23" s="326">
        <v>12679.2</v>
      </c>
      <c r="U23" s="326">
        <v>4410</v>
      </c>
      <c r="V23" s="326">
        <v>4725</v>
      </c>
      <c r="W23" s="326">
        <v>4600.4251759949811</v>
      </c>
      <c r="X23" s="330">
        <v>25965.100000000002</v>
      </c>
      <c r="Y23" s="166"/>
      <c r="Z23" s="327"/>
    </row>
    <row r="24" spans="2:26" ht="13.5" customHeight="1" x14ac:dyDescent="0.15">
      <c r="B24" s="186"/>
      <c r="C24" s="313">
        <v>4</v>
      </c>
      <c r="D24" s="187"/>
      <c r="E24" s="326">
        <v>2415</v>
      </c>
      <c r="F24" s="326">
        <v>2835</v>
      </c>
      <c r="G24" s="326">
        <v>2589.0904819931588</v>
      </c>
      <c r="H24" s="326">
        <v>50338.5</v>
      </c>
      <c r="I24" s="326">
        <v>1995</v>
      </c>
      <c r="J24" s="326">
        <v>2415</v>
      </c>
      <c r="K24" s="326">
        <v>2238.5085971061571</v>
      </c>
      <c r="L24" s="326">
        <v>46834.700000000004</v>
      </c>
      <c r="M24" s="326">
        <v>1785</v>
      </c>
      <c r="N24" s="326">
        <v>1995</v>
      </c>
      <c r="O24" s="326">
        <v>1890.0215879265095</v>
      </c>
      <c r="P24" s="326">
        <v>31288.6</v>
      </c>
      <c r="Q24" s="326">
        <v>5250</v>
      </c>
      <c r="R24" s="326">
        <v>5880</v>
      </c>
      <c r="S24" s="326">
        <v>5487.265386213584</v>
      </c>
      <c r="T24" s="326">
        <v>11779.1</v>
      </c>
      <c r="U24" s="326">
        <v>4200</v>
      </c>
      <c r="V24" s="326">
        <v>4830</v>
      </c>
      <c r="W24" s="326">
        <v>4554.1171361144943</v>
      </c>
      <c r="X24" s="330">
        <v>24198.5</v>
      </c>
      <c r="Y24" s="166"/>
      <c r="Z24" s="327"/>
    </row>
    <row r="25" spans="2:26" ht="13.5" customHeight="1" x14ac:dyDescent="0.15">
      <c r="B25" s="284"/>
      <c r="C25" s="290">
        <v>5</v>
      </c>
      <c r="D25" s="190"/>
      <c r="E25" s="328">
        <v>2415</v>
      </c>
      <c r="F25" s="328">
        <v>2940</v>
      </c>
      <c r="G25" s="328">
        <v>2670.2703825146123</v>
      </c>
      <c r="H25" s="328">
        <v>51976.799999999996</v>
      </c>
      <c r="I25" s="328">
        <v>2047.5</v>
      </c>
      <c r="J25" s="328">
        <v>2520</v>
      </c>
      <c r="K25" s="328">
        <v>2290.8185359788176</v>
      </c>
      <c r="L25" s="328">
        <v>51424.899999999994</v>
      </c>
      <c r="M25" s="328">
        <v>1680</v>
      </c>
      <c r="N25" s="328">
        <v>1995</v>
      </c>
      <c r="O25" s="328">
        <v>1843.6461965134708</v>
      </c>
      <c r="P25" s="328">
        <v>28028.300000000003</v>
      </c>
      <c r="Q25" s="328">
        <v>5250</v>
      </c>
      <c r="R25" s="328">
        <v>6090</v>
      </c>
      <c r="S25" s="328">
        <v>5510.9087230688374</v>
      </c>
      <c r="T25" s="328">
        <v>10101.4</v>
      </c>
      <c r="U25" s="328">
        <v>4305</v>
      </c>
      <c r="V25" s="328">
        <v>4830</v>
      </c>
      <c r="W25" s="328">
        <v>4608.2534269082716</v>
      </c>
      <c r="X25" s="328">
        <v>24000.7</v>
      </c>
      <c r="Y25" s="166"/>
      <c r="Z25" s="327"/>
    </row>
    <row r="26" spans="2:26" ht="13.5" customHeight="1" x14ac:dyDescent="0.15">
      <c r="B26" s="349"/>
      <c r="C26" s="350"/>
      <c r="D26" s="351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166"/>
      <c r="Z26" s="166"/>
    </row>
    <row r="27" spans="2:26" ht="13.5" customHeight="1" x14ac:dyDescent="0.15">
      <c r="B27" s="352"/>
      <c r="C27" s="350"/>
      <c r="D27" s="353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166"/>
      <c r="Z27" s="166"/>
    </row>
    <row r="28" spans="2:26" ht="13.5" customHeight="1" x14ac:dyDescent="0.15">
      <c r="B28" s="354" t="s">
        <v>117</v>
      </c>
      <c r="C28" s="350"/>
      <c r="D28" s="351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166"/>
      <c r="Z28" s="166"/>
    </row>
    <row r="29" spans="2:26" ht="13.5" customHeight="1" x14ac:dyDescent="0.15">
      <c r="B29" s="355">
        <v>40669</v>
      </c>
      <c r="C29" s="356"/>
      <c r="D29" s="357">
        <v>40673</v>
      </c>
      <c r="E29" s="326">
        <v>2415</v>
      </c>
      <c r="F29" s="326">
        <v>2940</v>
      </c>
      <c r="G29" s="326">
        <v>2709.1449658086394</v>
      </c>
      <c r="H29" s="326">
        <v>21388.1</v>
      </c>
      <c r="I29" s="326">
        <v>2100</v>
      </c>
      <c r="J29" s="326">
        <v>2520</v>
      </c>
      <c r="K29" s="326">
        <v>2328.9745842691259</v>
      </c>
      <c r="L29" s="326">
        <v>17201.5</v>
      </c>
      <c r="M29" s="326">
        <v>1785</v>
      </c>
      <c r="N29" s="326">
        <v>1890</v>
      </c>
      <c r="O29" s="326">
        <v>1857.8541327813098</v>
      </c>
      <c r="P29" s="326">
        <v>11599.1</v>
      </c>
      <c r="Q29" s="326">
        <v>5250</v>
      </c>
      <c r="R29" s="326">
        <v>6090</v>
      </c>
      <c r="S29" s="326">
        <v>5504.2217160212576</v>
      </c>
      <c r="T29" s="326">
        <v>3318.7</v>
      </c>
      <c r="U29" s="326">
        <v>4410</v>
      </c>
      <c r="V29" s="326">
        <v>4830</v>
      </c>
      <c r="W29" s="326">
        <v>4642.1576715497295</v>
      </c>
      <c r="X29" s="326">
        <v>8519.5</v>
      </c>
      <c r="Y29" s="166"/>
      <c r="Z29" s="166"/>
    </row>
    <row r="30" spans="2:26" ht="13.5" customHeight="1" x14ac:dyDescent="0.15">
      <c r="B30" s="358" t="s">
        <v>118</v>
      </c>
      <c r="C30" s="359"/>
      <c r="D30" s="35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166"/>
    </row>
    <row r="31" spans="2:26" ht="13.5" customHeight="1" x14ac:dyDescent="0.15">
      <c r="B31" s="355">
        <v>40674</v>
      </c>
      <c r="C31" s="356"/>
      <c r="D31" s="357">
        <v>40680</v>
      </c>
      <c r="E31" s="249">
        <v>2467.5</v>
      </c>
      <c r="F31" s="249">
        <v>2940</v>
      </c>
      <c r="G31" s="249">
        <v>2641.7126668345509</v>
      </c>
      <c r="H31" s="249">
        <v>12119.9</v>
      </c>
      <c r="I31" s="249">
        <v>2100</v>
      </c>
      <c r="J31" s="249">
        <v>2520</v>
      </c>
      <c r="K31" s="249">
        <v>2306.8207086133193</v>
      </c>
      <c r="L31" s="249">
        <v>10769.2</v>
      </c>
      <c r="M31" s="249">
        <v>1785</v>
      </c>
      <c r="N31" s="249">
        <v>1890</v>
      </c>
      <c r="O31" s="249">
        <v>1849.4220907297833</v>
      </c>
      <c r="P31" s="249">
        <v>4588.3999999999996</v>
      </c>
      <c r="Q31" s="249">
        <v>5250</v>
      </c>
      <c r="R31" s="249">
        <v>5880</v>
      </c>
      <c r="S31" s="249">
        <v>5579.8624031007748</v>
      </c>
      <c r="T31" s="249">
        <v>2112.6</v>
      </c>
      <c r="U31" s="249">
        <v>4410</v>
      </c>
      <c r="V31" s="249">
        <v>4830</v>
      </c>
      <c r="W31" s="249">
        <v>4600.4087363494536</v>
      </c>
      <c r="X31" s="249">
        <v>3622.9</v>
      </c>
      <c r="Y31" s="166"/>
    </row>
    <row r="32" spans="2:26" ht="13.5" customHeight="1" x14ac:dyDescent="0.15">
      <c r="B32" s="358" t="s">
        <v>119</v>
      </c>
      <c r="C32" s="359"/>
      <c r="D32" s="357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166"/>
    </row>
    <row r="33" spans="2:25" ht="13.5" customHeight="1" x14ac:dyDescent="0.15">
      <c r="B33" s="355">
        <v>40681</v>
      </c>
      <c r="C33" s="356"/>
      <c r="D33" s="357">
        <v>40687</v>
      </c>
      <c r="E33" s="249">
        <v>2520</v>
      </c>
      <c r="F33" s="249">
        <v>2835</v>
      </c>
      <c r="G33" s="249">
        <v>2676.2973409725273</v>
      </c>
      <c r="H33" s="249">
        <v>7501.3</v>
      </c>
      <c r="I33" s="249">
        <v>2100</v>
      </c>
      <c r="J33" s="249">
        <v>2362.5</v>
      </c>
      <c r="K33" s="249">
        <v>2270.5446801112657</v>
      </c>
      <c r="L33" s="249">
        <v>10027.1</v>
      </c>
      <c r="M33" s="249">
        <v>1785</v>
      </c>
      <c r="N33" s="249">
        <v>1942.5</v>
      </c>
      <c r="O33" s="249">
        <v>1852.856781376518</v>
      </c>
      <c r="P33" s="249">
        <v>6095.5</v>
      </c>
      <c r="Q33" s="249">
        <v>5250</v>
      </c>
      <c r="R33" s="249">
        <v>5775</v>
      </c>
      <c r="S33" s="249">
        <v>5456.0043243243235</v>
      </c>
      <c r="T33" s="249">
        <v>2224.8000000000002</v>
      </c>
      <c r="U33" s="249">
        <v>4410</v>
      </c>
      <c r="V33" s="249">
        <v>4725</v>
      </c>
      <c r="W33" s="249">
        <v>4546.4705174488572</v>
      </c>
      <c r="X33" s="249">
        <v>3228.4</v>
      </c>
      <c r="Y33" s="166"/>
    </row>
    <row r="34" spans="2:25" ht="13.5" customHeight="1" x14ac:dyDescent="0.15">
      <c r="B34" s="358" t="s">
        <v>120</v>
      </c>
      <c r="C34" s="359"/>
      <c r="D34" s="357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166"/>
    </row>
    <row r="35" spans="2:25" ht="13.5" customHeight="1" x14ac:dyDescent="0.15">
      <c r="B35" s="355">
        <v>40688</v>
      </c>
      <c r="C35" s="356"/>
      <c r="D35" s="357">
        <v>40694</v>
      </c>
      <c r="E35" s="249">
        <v>2415</v>
      </c>
      <c r="F35" s="249">
        <v>2835</v>
      </c>
      <c r="G35" s="249">
        <v>2610.9231772248186</v>
      </c>
      <c r="H35" s="249">
        <v>10967.5</v>
      </c>
      <c r="I35" s="249">
        <v>2047.5</v>
      </c>
      <c r="J35" s="249">
        <v>2415</v>
      </c>
      <c r="K35" s="249">
        <v>2234.3514089509827</v>
      </c>
      <c r="L35" s="249">
        <v>13427.1</v>
      </c>
      <c r="M35" s="249">
        <v>1680</v>
      </c>
      <c r="N35" s="249">
        <v>1995</v>
      </c>
      <c r="O35" s="249">
        <v>1821.2479191438767</v>
      </c>
      <c r="P35" s="249">
        <v>5745.3</v>
      </c>
      <c r="Q35" s="249">
        <v>5250</v>
      </c>
      <c r="R35" s="249">
        <v>5880</v>
      </c>
      <c r="S35" s="249">
        <v>5454.4899686520384</v>
      </c>
      <c r="T35" s="249">
        <v>2445.3000000000002</v>
      </c>
      <c r="U35" s="249">
        <v>4305</v>
      </c>
      <c r="V35" s="249">
        <v>4725</v>
      </c>
      <c r="W35" s="249">
        <v>4583.5762711864409</v>
      </c>
      <c r="X35" s="249">
        <v>8629.9</v>
      </c>
      <c r="Y35" s="166"/>
    </row>
    <row r="36" spans="2:25" ht="13.5" customHeight="1" x14ac:dyDescent="0.15">
      <c r="B36" s="358" t="s">
        <v>121</v>
      </c>
      <c r="C36" s="359"/>
      <c r="D36" s="357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166"/>
    </row>
    <row r="37" spans="2:25" ht="13.5" customHeight="1" x14ac:dyDescent="0.15">
      <c r="B37" s="360"/>
      <c r="C37" s="361"/>
      <c r="D37" s="362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166"/>
    </row>
    <row r="38" spans="2:25" ht="3.75" customHeight="1" x14ac:dyDescent="0.15"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5" ht="13.5" customHeight="1" x14ac:dyDescent="0.15">
      <c r="B39" s="168" t="s">
        <v>102</v>
      </c>
      <c r="C39" s="167" t="s">
        <v>277</v>
      </c>
    </row>
    <row r="40" spans="2:25" ht="13.5" customHeight="1" x14ac:dyDescent="0.15">
      <c r="B40" s="196" t="s">
        <v>2</v>
      </c>
      <c r="C40" s="167" t="s">
        <v>264</v>
      </c>
    </row>
    <row r="41" spans="2:25" ht="13.5" customHeight="1" x14ac:dyDescent="0.15">
      <c r="B41" s="196" t="s">
        <v>181</v>
      </c>
      <c r="C41" s="167" t="s">
        <v>103</v>
      </c>
    </row>
    <row r="42" spans="2:25" ht="13.5" customHeight="1" x14ac:dyDescent="0.15">
      <c r="B42" s="196"/>
    </row>
    <row r="43" spans="2:25" x14ac:dyDescent="0.15"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  <c r="S43" s="197"/>
      <c r="T43" s="197"/>
      <c r="U43" s="197"/>
      <c r="V43" s="197"/>
      <c r="W43" s="197"/>
      <c r="X43" s="197"/>
    </row>
  </sheetData>
  <phoneticPr fontId="32"/>
  <conditionalFormatting sqref="B37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&amp;C-28-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2"/>
  <sheetViews>
    <sheetView zoomScale="75" zoomScaleNormal="75" workbookViewId="0"/>
  </sheetViews>
  <sheetFormatPr defaultColWidth="7.5" defaultRowHeight="12" x14ac:dyDescent="0.15"/>
  <cols>
    <col min="1" max="1" width="0.75" style="167" customWidth="1"/>
    <col min="2" max="2" width="5.875" style="167" customWidth="1"/>
    <col min="3" max="3" width="2.5" style="167" customWidth="1"/>
    <col min="4" max="4" width="6" style="167" customWidth="1"/>
    <col min="5" max="7" width="5.875" style="167" customWidth="1"/>
    <col min="8" max="8" width="7.5" style="167" customWidth="1"/>
    <col min="9" max="11" width="5.875" style="167" customWidth="1"/>
    <col min="12" max="12" width="7.5" style="167" customWidth="1"/>
    <col min="13" max="15" width="5.875" style="167" customWidth="1"/>
    <col min="16" max="16" width="7.625" style="167" customWidth="1"/>
    <col min="17" max="19" width="5.875" style="167" customWidth="1"/>
    <col min="20" max="20" width="7.75" style="167" customWidth="1"/>
    <col min="21" max="23" width="5.875" style="167" customWidth="1"/>
    <col min="24" max="24" width="7.625" style="167" customWidth="1"/>
    <col min="25" max="16384" width="7.5" style="167"/>
  </cols>
  <sheetData>
    <row r="1" spans="2:26" ht="15" customHeight="1" x14ac:dyDescent="0.15">
      <c r="B1" s="340"/>
      <c r="C1" s="340"/>
      <c r="D1" s="340"/>
    </row>
    <row r="2" spans="2:26" ht="12.75" customHeight="1" x14ac:dyDescent="0.15">
      <c r="B2" s="167" t="str">
        <f>近和31!B2&amp;"　（つづき）"</f>
        <v>(2)和牛チルド「3」の品目別価格　（つづき）</v>
      </c>
      <c r="C2" s="312"/>
      <c r="D2" s="312"/>
    </row>
    <row r="3" spans="2:26" ht="12.75" customHeight="1" x14ac:dyDescent="0.15">
      <c r="B3" s="312"/>
      <c r="C3" s="312"/>
      <c r="D3" s="312"/>
      <c r="X3" s="168" t="s">
        <v>84</v>
      </c>
    </row>
    <row r="4" spans="2:26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2:26" ht="13.5" customHeight="1" x14ac:dyDescent="0.15">
      <c r="B5" s="169"/>
      <c r="C5" s="318" t="s">
        <v>255</v>
      </c>
      <c r="D5" s="317"/>
      <c r="E5" s="342" t="s">
        <v>278</v>
      </c>
      <c r="F5" s="343"/>
      <c r="G5" s="343"/>
      <c r="H5" s="344"/>
      <c r="I5" s="342" t="s">
        <v>279</v>
      </c>
      <c r="J5" s="343"/>
      <c r="K5" s="343"/>
      <c r="L5" s="344"/>
      <c r="M5" s="342" t="s">
        <v>280</v>
      </c>
      <c r="N5" s="343"/>
      <c r="O5" s="343"/>
      <c r="P5" s="344"/>
      <c r="Q5" s="342" t="s">
        <v>281</v>
      </c>
      <c r="R5" s="343"/>
      <c r="S5" s="343"/>
      <c r="T5" s="344"/>
      <c r="U5" s="342" t="s">
        <v>282</v>
      </c>
      <c r="V5" s="343"/>
      <c r="W5" s="343"/>
      <c r="X5" s="344"/>
    </row>
    <row r="6" spans="2:26" ht="13.5" customHeight="1" x14ac:dyDescent="0.15">
      <c r="B6" s="321" t="s">
        <v>272</v>
      </c>
      <c r="C6" s="345"/>
      <c r="D6" s="346"/>
      <c r="E6" s="347" t="s">
        <v>273</v>
      </c>
      <c r="F6" s="363" t="s">
        <v>158</v>
      </c>
      <c r="G6" s="347" t="s">
        <v>274</v>
      </c>
      <c r="H6" s="364" t="s">
        <v>95</v>
      </c>
      <c r="I6" s="347" t="s">
        <v>273</v>
      </c>
      <c r="J6" s="363" t="s">
        <v>158</v>
      </c>
      <c r="K6" s="347" t="s">
        <v>274</v>
      </c>
      <c r="L6" s="364" t="s">
        <v>95</v>
      </c>
      <c r="M6" s="347" t="s">
        <v>273</v>
      </c>
      <c r="N6" s="363" t="s">
        <v>158</v>
      </c>
      <c r="O6" s="347" t="s">
        <v>274</v>
      </c>
      <c r="P6" s="364" t="s">
        <v>95</v>
      </c>
      <c r="Q6" s="347" t="s">
        <v>273</v>
      </c>
      <c r="R6" s="363" t="s">
        <v>158</v>
      </c>
      <c r="S6" s="347" t="s">
        <v>274</v>
      </c>
      <c r="T6" s="364" t="s">
        <v>95</v>
      </c>
      <c r="U6" s="347" t="s">
        <v>273</v>
      </c>
      <c r="V6" s="363" t="s">
        <v>158</v>
      </c>
      <c r="W6" s="347" t="s">
        <v>274</v>
      </c>
      <c r="X6" s="364" t="s">
        <v>95</v>
      </c>
    </row>
    <row r="7" spans="2:26" ht="13.5" customHeight="1" x14ac:dyDescent="0.15">
      <c r="B7" s="178"/>
      <c r="C7" s="179"/>
      <c r="D7" s="179"/>
      <c r="E7" s="348"/>
      <c r="F7" s="365"/>
      <c r="G7" s="348" t="s">
        <v>275</v>
      </c>
      <c r="H7" s="366"/>
      <c r="I7" s="348"/>
      <c r="J7" s="365"/>
      <c r="K7" s="348" t="s">
        <v>275</v>
      </c>
      <c r="L7" s="366"/>
      <c r="M7" s="348"/>
      <c r="N7" s="365"/>
      <c r="O7" s="348" t="s">
        <v>275</v>
      </c>
      <c r="P7" s="366"/>
      <c r="Q7" s="348"/>
      <c r="R7" s="365"/>
      <c r="S7" s="348" t="s">
        <v>275</v>
      </c>
      <c r="T7" s="366"/>
      <c r="U7" s="348"/>
      <c r="V7" s="365"/>
      <c r="W7" s="348" t="s">
        <v>275</v>
      </c>
      <c r="X7" s="366"/>
    </row>
    <row r="8" spans="2:26" ht="13.5" customHeight="1" x14ac:dyDescent="0.15">
      <c r="B8" s="186" t="s">
        <v>60</v>
      </c>
      <c r="C8" s="313">
        <v>18</v>
      </c>
      <c r="D8" s="167" t="s">
        <v>61</v>
      </c>
      <c r="E8" s="326">
        <v>5565</v>
      </c>
      <c r="F8" s="327">
        <v>7046</v>
      </c>
      <c r="G8" s="326">
        <v>6107</v>
      </c>
      <c r="H8" s="330">
        <v>69407</v>
      </c>
      <c r="I8" s="326">
        <v>1470</v>
      </c>
      <c r="J8" s="327">
        <v>2426</v>
      </c>
      <c r="K8" s="326">
        <v>1951</v>
      </c>
      <c r="L8" s="330">
        <v>279562</v>
      </c>
      <c r="M8" s="326">
        <v>2310</v>
      </c>
      <c r="N8" s="327">
        <v>2993</v>
      </c>
      <c r="O8" s="326">
        <v>2640</v>
      </c>
      <c r="P8" s="330">
        <v>176620</v>
      </c>
      <c r="Q8" s="326">
        <v>2415</v>
      </c>
      <c r="R8" s="327">
        <v>3077</v>
      </c>
      <c r="S8" s="326">
        <v>2752</v>
      </c>
      <c r="T8" s="330">
        <v>152028</v>
      </c>
      <c r="U8" s="326">
        <v>2415</v>
      </c>
      <c r="V8" s="327">
        <v>3150</v>
      </c>
      <c r="W8" s="326">
        <v>2768</v>
      </c>
      <c r="X8" s="326">
        <v>114838</v>
      </c>
      <c r="Y8" s="166"/>
      <c r="Z8" s="166"/>
    </row>
    <row r="9" spans="2:26" ht="13.5" customHeight="1" x14ac:dyDescent="0.15">
      <c r="B9" s="186"/>
      <c r="C9" s="313">
        <v>19</v>
      </c>
      <c r="E9" s="326">
        <v>5513</v>
      </c>
      <c r="F9" s="327">
        <v>6825</v>
      </c>
      <c r="G9" s="326">
        <v>5843</v>
      </c>
      <c r="H9" s="330">
        <v>55794</v>
      </c>
      <c r="I9" s="326">
        <v>1365</v>
      </c>
      <c r="J9" s="327">
        <v>2100</v>
      </c>
      <c r="K9" s="326">
        <v>1867</v>
      </c>
      <c r="L9" s="330">
        <v>314484</v>
      </c>
      <c r="M9" s="326">
        <v>2205</v>
      </c>
      <c r="N9" s="327">
        <v>2783</v>
      </c>
      <c r="O9" s="326">
        <v>2480</v>
      </c>
      <c r="P9" s="330">
        <v>157136</v>
      </c>
      <c r="Q9" s="326">
        <v>2415</v>
      </c>
      <c r="R9" s="327">
        <v>2951</v>
      </c>
      <c r="S9" s="326">
        <v>2692</v>
      </c>
      <c r="T9" s="330">
        <v>147220</v>
      </c>
      <c r="U9" s="326">
        <v>2415</v>
      </c>
      <c r="V9" s="327">
        <v>2951</v>
      </c>
      <c r="W9" s="326">
        <v>2693</v>
      </c>
      <c r="X9" s="326">
        <v>115708</v>
      </c>
      <c r="Y9" s="166"/>
      <c r="Z9" s="327"/>
    </row>
    <row r="10" spans="2:26" ht="13.5" customHeight="1" x14ac:dyDescent="0.15">
      <c r="B10" s="186"/>
      <c r="C10" s="313">
        <v>20</v>
      </c>
      <c r="E10" s="326">
        <v>4305</v>
      </c>
      <c r="F10" s="327">
        <v>6615</v>
      </c>
      <c r="G10" s="326">
        <v>5397</v>
      </c>
      <c r="H10" s="330">
        <v>65151</v>
      </c>
      <c r="I10" s="326">
        <v>1208</v>
      </c>
      <c r="J10" s="327">
        <v>1995</v>
      </c>
      <c r="K10" s="326">
        <v>1747</v>
      </c>
      <c r="L10" s="330">
        <v>263397</v>
      </c>
      <c r="M10" s="326">
        <v>1785</v>
      </c>
      <c r="N10" s="327">
        <v>2772</v>
      </c>
      <c r="O10" s="326">
        <v>2412</v>
      </c>
      <c r="P10" s="330">
        <v>144512</v>
      </c>
      <c r="Q10" s="326">
        <v>1995</v>
      </c>
      <c r="R10" s="327">
        <v>2867</v>
      </c>
      <c r="S10" s="326">
        <v>2616</v>
      </c>
      <c r="T10" s="330">
        <v>142545</v>
      </c>
      <c r="U10" s="326">
        <v>2100</v>
      </c>
      <c r="V10" s="327">
        <v>2940</v>
      </c>
      <c r="W10" s="326">
        <v>2615</v>
      </c>
      <c r="X10" s="326">
        <v>118949</v>
      </c>
      <c r="Y10" s="166"/>
      <c r="Z10" s="327"/>
    </row>
    <row r="11" spans="2:26" ht="13.5" customHeight="1" x14ac:dyDescent="0.15">
      <c r="B11" s="186"/>
      <c r="C11" s="313">
        <v>21</v>
      </c>
      <c r="D11" s="166"/>
      <c r="E11" s="326">
        <v>4200</v>
      </c>
      <c r="F11" s="327">
        <v>6300</v>
      </c>
      <c r="G11" s="326">
        <v>5003</v>
      </c>
      <c r="H11" s="330">
        <v>64761</v>
      </c>
      <c r="I11" s="326">
        <v>1050</v>
      </c>
      <c r="J11" s="327">
        <v>1943</v>
      </c>
      <c r="K11" s="326">
        <v>1554</v>
      </c>
      <c r="L11" s="330">
        <v>315616</v>
      </c>
      <c r="M11" s="326">
        <v>1838</v>
      </c>
      <c r="N11" s="327">
        <v>2730</v>
      </c>
      <c r="O11" s="326">
        <v>2217</v>
      </c>
      <c r="P11" s="330">
        <v>150375</v>
      </c>
      <c r="Q11" s="326">
        <v>1995</v>
      </c>
      <c r="R11" s="327">
        <v>2835</v>
      </c>
      <c r="S11" s="326">
        <v>2484</v>
      </c>
      <c r="T11" s="330">
        <v>154431</v>
      </c>
      <c r="U11" s="326">
        <v>1995</v>
      </c>
      <c r="V11" s="327">
        <v>2940</v>
      </c>
      <c r="W11" s="326">
        <v>2436</v>
      </c>
      <c r="X11" s="326">
        <v>130985</v>
      </c>
      <c r="Y11" s="166"/>
      <c r="Z11" s="327"/>
    </row>
    <row r="12" spans="2:26" ht="13.5" customHeight="1" x14ac:dyDescent="0.15">
      <c r="B12" s="284"/>
      <c r="C12" s="290">
        <v>22</v>
      </c>
      <c r="D12" s="190"/>
      <c r="E12" s="328">
        <v>4305</v>
      </c>
      <c r="F12" s="328">
        <v>5649</v>
      </c>
      <c r="G12" s="328">
        <v>4762</v>
      </c>
      <c r="H12" s="328">
        <v>95266</v>
      </c>
      <c r="I12" s="328">
        <v>998</v>
      </c>
      <c r="J12" s="328">
        <v>1890</v>
      </c>
      <c r="K12" s="328">
        <v>1486</v>
      </c>
      <c r="L12" s="328">
        <v>346864</v>
      </c>
      <c r="M12" s="328">
        <v>1680</v>
      </c>
      <c r="N12" s="328">
        <v>2520</v>
      </c>
      <c r="O12" s="328">
        <v>2178</v>
      </c>
      <c r="P12" s="328">
        <v>166500</v>
      </c>
      <c r="Q12" s="328">
        <v>1890</v>
      </c>
      <c r="R12" s="328">
        <v>2678</v>
      </c>
      <c r="S12" s="328">
        <v>2382</v>
      </c>
      <c r="T12" s="328">
        <v>172523</v>
      </c>
      <c r="U12" s="328">
        <v>1890</v>
      </c>
      <c r="V12" s="328">
        <v>2730</v>
      </c>
      <c r="W12" s="328">
        <v>2416</v>
      </c>
      <c r="X12" s="329">
        <v>147263</v>
      </c>
      <c r="Y12" s="166"/>
      <c r="Z12" s="327"/>
    </row>
    <row r="13" spans="2:26" ht="13.5" customHeight="1" x14ac:dyDescent="0.15">
      <c r="B13" s="186" t="s">
        <v>259</v>
      </c>
      <c r="C13" s="313">
        <v>5</v>
      </c>
      <c r="D13" s="187" t="s">
        <v>260</v>
      </c>
      <c r="E13" s="326">
        <v>4515</v>
      </c>
      <c r="F13" s="326">
        <v>5347</v>
      </c>
      <c r="G13" s="326">
        <v>4800</v>
      </c>
      <c r="H13" s="326">
        <v>8944</v>
      </c>
      <c r="I13" s="326">
        <v>1365</v>
      </c>
      <c r="J13" s="326">
        <v>1785</v>
      </c>
      <c r="K13" s="326">
        <v>1611</v>
      </c>
      <c r="L13" s="326">
        <v>35933</v>
      </c>
      <c r="M13" s="326">
        <v>2100</v>
      </c>
      <c r="N13" s="326">
        <v>2520</v>
      </c>
      <c r="O13" s="326">
        <v>2242</v>
      </c>
      <c r="P13" s="326">
        <v>15433</v>
      </c>
      <c r="Q13" s="326">
        <v>1995</v>
      </c>
      <c r="R13" s="326">
        <v>2625</v>
      </c>
      <c r="S13" s="326">
        <v>2464</v>
      </c>
      <c r="T13" s="326">
        <v>15949</v>
      </c>
      <c r="U13" s="326">
        <v>2205</v>
      </c>
      <c r="V13" s="326">
        <v>2730</v>
      </c>
      <c r="W13" s="326">
        <v>2451</v>
      </c>
      <c r="X13" s="326">
        <v>12976</v>
      </c>
      <c r="Y13" s="166"/>
      <c r="Z13" s="327"/>
    </row>
    <row r="14" spans="2:26" ht="13.5" customHeight="1" x14ac:dyDescent="0.15">
      <c r="B14" s="186"/>
      <c r="C14" s="313">
        <v>6</v>
      </c>
      <c r="D14" s="187"/>
      <c r="E14" s="326">
        <v>4305</v>
      </c>
      <c r="F14" s="326">
        <v>5124</v>
      </c>
      <c r="G14" s="326">
        <v>4641</v>
      </c>
      <c r="H14" s="326">
        <v>6413</v>
      </c>
      <c r="I14" s="326">
        <v>1313</v>
      </c>
      <c r="J14" s="326">
        <v>1575</v>
      </c>
      <c r="K14" s="326">
        <v>1482</v>
      </c>
      <c r="L14" s="326">
        <v>29425</v>
      </c>
      <c r="M14" s="326">
        <v>1995</v>
      </c>
      <c r="N14" s="326">
        <v>2310</v>
      </c>
      <c r="O14" s="326">
        <v>2150</v>
      </c>
      <c r="P14" s="326">
        <v>13199</v>
      </c>
      <c r="Q14" s="326">
        <v>2100</v>
      </c>
      <c r="R14" s="326">
        <v>2520</v>
      </c>
      <c r="S14" s="326">
        <v>2360</v>
      </c>
      <c r="T14" s="326">
        <v>13902</v>
      </c>
      <c r="U14" s="326">
        <v>2258</v>
      </c>
      <c r="V14" s="326">
        <v>2625</v>
      </c>
      <c r="W14" s="326">
        <v>2432</v>
      </c>
      <c r="X14" s="326">
        <v>11957</v>
      </c>
      <c r="Y14" s="166"/>
      <c r="Z14" s="327"/>
    </row>
    <row r="15" spans="2:26" ht="13.5" customHeight="1" x14ac:dyDescent="0.15">
      <c r="B15" s="186"/>
      <c r="C15" s="313">
        <v>7</v>
      </c>
      <c r="D15" s="187"/>
      <c r="E15" s="326">
        <v>4305</v>
      </c>
      <c r="F15" s="326">
        <v>5093</v>
      </c>
      <c r="G15" s="326">
        <v>4636</v>
      </c>
      <c r="H15" s="326">
        <v>4797</v>
      </c>
      <c r="I15" s="326">
        <v>1365</v>
      </c>
      <c r="J15" s="326">
        <v>1680</v>
      </c>
      <c r="K15" s="326">
        <v>1531</v>
      </c>
      <c r="L15" s="326">
        <v>22296</v>
      </c>
      <c r="M15" s="326">
        <v>1995</v>
      </c>
      <c r="N15" s="326">
        <v>2363</v>
      </c>
      <c r="O15" s="326">
        <v>2128</v>
      </c>
      <c r="P15" s="326">
        <v>10351</v>
      </c>
      <c r="Q15" s="326">
        <v>1995</v>
      </c>
      <c r="R15" s="326">
        <v>2520</v>
      </c>
      <c r="S15" s="326">
        <v>2349</v>
      </c>
      <c r="T15" s="326">
        <v>13149</v>
      </c>
      <c r="U15" s="326">
        <v>2100</v>
      </c>
      <c r="V15" s="326">
        <v>2625</v>
      </c>
      <c r="W15" s="326">
        <v>2400</v>
      </c>
      <c r="X15" s="326">
        <v>10689</v>
      </c>
      <c r="Y15" s="166"/>
      <c r="Z15" s="327"/>
    </row>
    <row r="16" spans="2:26" ht="13.5" customHeight="1" x14ac:dyDescent="0.15">
      <c r="B16" s="186"/>
      <c r="C16" s="313">
        <v>8</v>
      </c>
      <c r="D16" s="187"/>
      <c r="E16" s="326">
        <v>4305</v>
      </c>
      <c r="F16" s="326">
        <v>5124</v>
      </c>
      <c r="G16" s="326">
        <v>4599</v>
      </c>
      <c r="H16" s="326">
        <v>6625</v>
      </c>
      <c r="I16" s="326">
        <v>1365</v>
      </c>
      <c r="J16" s="326">
        <v>1680</v>
      </c>
      <c r="K16" s="326">
        <v>1531</v>
      </c>
      <c r="L16" s="326">
        <v>29122</v>
      </c>
      <c r="M16" s="326">
        <v>1890</v>
      </c>
      <c r="N16" s="326">
        <v>2384</v>
      </c>
      <c r="O16" s="326">
        <v>2128</v>
      </c>
      <c r="P16" s="326">
        <v>13475</v>
      </c>
      <c r="Q16" s="326">
        <v>2100</v>
      </c>
      <c r="R16" s="326">
        <v>2520</v>
      </c>
      <c r="S16" s="326">
        <v>2345</v>
      </c>
      <c r="T16" s="326">
        <v>16067</v>
      </c>
      <c r="U16" s="326">
        <v>2100</v>
      </c>
      <c r="V16" s="326">
        <v>2520</v>
      </c>
      <c r="W16" s="326">
        <v>2352</v>
      </c>
      <c r="X16" s="326">
        <v>12785</v>
      </c>
      <c r="Y16" s="166"/>
      <c r="Z16" s="327"/>
    </row>
    <row r="17" spans="2:26" ht="13.5" customHeight="1" x14ac:dyDescent="0.15">
      <c r="B17" s="186"/>
      <c r="C17" s="313">
        <v>9</v>
      </c>
      <c r="D17" s="187"/>
      <c r="E17" s="326">
        <v>4410</v>
      </c>
      <c r="F17" s="326">
        <v>5145</v>
      </c>
      <c r="G17" s="326">
        <v>4660</v>
      </c>
      <c r="H17" s="326">
        <v>11458</v>
      </c>
      <c r="I17" s="326">
        <v>1313</v>
      </c>
      <c r="J17" s="326">
        <v>1575</v>
      </c>
      <c r="K17" s="326">
        <v>1454</v>
      </c>
      <c r="L17" s="326">
        <v>29880</v>
      </c>
      <c r="M17" s="326">
        <v>1995</v>
      </c>
      <c r="N17" s="326">
        <v>2310</v>
      </c>
      <c r="O17" s="326">
        <v>2154</v>
      </c>
      <c r="P17" s="326">
        <v>16550</v>
      </c>
      <c r="Q17" s="326">
        <v>2100</v>
      </c>
      <c r="R17" s="326">
        <v>2520</v>
      </c>
      <c r="S17" s="326">
        <v>2369</v>
      </c>
      <c r="T17" s="326">
        <v>16502</v>
      </c>
      <c r="U17" s="326">
        <v>2100</v>
      </c>
      <c r="V17" s="326">
        <v>2562</v>
      </c>
      <c r="W17" s="326">
        <v>2371</v>
      </c>
      <c r="X17" s="326">
        <v>14344</v>
      </c>
      <c r="Y17" s="166"/>
      <c r="Z17" s="327"/>
    </row>
    <row r="18" spans="2:26" ht="13.5" customHeight="1" x14ac:dyDescent="0.15">
      <c r="B18" s="186"/>
      <c r="C18" s="313">
        <v>10</v>
      </c>
      <c r="D18" s="187"/>
      <c r="E18" s="326">
        <v>4305</v>
      </c>
      <c r="F18" s="326">
        <v>5124</v>
      </c>
      <c r="G18" s="326">
        <v>4633.2597829953766</v>
      </c>
      <c r="H18" s="326">
        <v>9027.2999999999993</v>
      </c>
      <c r="I18" s="326">
        <v>1365</v>
      </c>
      <c r="J18" s="326">
        <v>1470</v>
      </c>
      <c r="K18" s="326">
        <v>1425.6021972616215</v>
      </c>
      <c r="L18" s="326">
        <v>23055.100000000002</v>
      </c>
      <c r="M18" s="326">
        <v>2100</v>
      </c>
      <c r="N18" s="326">
        <v>2310</v>
      </c>
      <c r="O18" s="326">
        <v>2200.2420937321399</v>
      </c>
      <c r="P18" s="326">
        <v>14531.900000000001</v>
      </c>
      <c r="Q18" s="326">
        <v>2100</v>
      </c>
      <c r="R18" s="326">
        <v>2625</v>
      </c>
      <c r="S18" s="326">
        <v>2399.2570477521167</v>
      </c>
      <c r="T18" s="326">
        <v>14243.099999999999</v>
      </c>
      <c r="U18" s="326">
        <v>2310</v>
      </c>
      <c r="V18" s="326">
        <v>2625</v>
      </c>
      <c r="W18" s="326">
        <v>2440.3797978067169</v>
      </c>
      <c r="X18" s="326">
        <v>12898.400000000001</v>
      </c>
      <c r="Y18" s="166"/>
      <c r="Z18" s="327"/>
    </row>
    <row r="19" spans="2:26" ht="13.5" customHeight="1" x14ac:dyDescent="0.15">
      <c r="B19" s="186"/>
      <c r="C19" s="313">
        <v>11</v>
      </c>
      <c r="D19" s="187"/>
      <c r="E19" s="326">
        <v>4410</v>
      </c>
      <c r="F19" s="326">
        <v>5124</v>
      </c>
      <c r="G19" s="326">
        <v>4752.7081298750709</v>
      </c>
      <c r="H19" s="326">
        <v>8511.9</v>
      </c>
      <c r="I19" s="326">
        <v>1260</v>
      </c>
      <c r="J19" s="326">
        <v>1470</v>
      </c>
      <c r="K19" s="326">
        <v>1391.7043708711014</v>
      </c>
      <c r="L19" s="326">
        <v>20673.199999999997</v>
      </c>
      <c r="M19" s="326">
        <v>2100</v>
      </c>
      <c r="N19" s="326">
        <v>2415</v>
      </c>
      <c r="O19" s="326">
        <v>2233.0865225146295</v>
      </c>
      <c r="P19" s="326">
        <v>13122.2</v>
      </c>
      <c r="Q19" s="326">
        <v>2100</v>
      </c>
      <c r="R19" s="326">
        <v>2520</v>
      </c>
      <c r="S19" s="326">
        <v>2314.7756180012675</v>
      </c>
      <c r="T19" s="326">
        <v>14151.1</v>
      </c>
      <c r="U19" s="326">
        <v>2310</v>
      </c>
      <c r="V19" s="326">
        <v>2625</v>
      </c>
      <c r="W19" s="326">
        <v>2429.9274796477821</v>
      </c>
      <c r="X19" s="330">
        <v>11720.8</v>
      </c>
      <c r="Y19" s="166"/>
      <c r="Z19" s="327"/>
    </row>
    <row r="20" spans="2:26" ht="13.5" customHeight="1" x14ac:dyDescent="0.15">
      <c r="B20" s="186"/>
      <c r="C20" s="313">
        <v>12</v>
      </c>
      <c r="D20" s="187"/>
      <c r="E20" s="326">
        <v>4830</v>
      </c>
      <c r="F20" s="326">
        <v>5649</v>
      </c>
      <c r="G20" s="326">
        <v>5136.5916434540395</v>
      </c>
      <c r="H20" s="326">
        <v>9381</v>
      </c>
      <c r="I20" s="326">
        <v>1155</v>
      </c>
      <c r="J20" s="326">
        <v>1433.25</v>
      </c>
      <c r="K20" s="326">
        <v>1311.3079960513326</v>
      </c>
      <c r="L20" s="326">
        <v>43273</v>
      </c>
      <c r="M20" s="326">
        <v>2100</v>
      </c>
      <c r="N20" s="326">
        <v>2415</v>
      </c>
      <c r="O20" s="326">
        <v>2204.449536689207</v>
      </c>
      <c r="P20" s="326">
        <v>19287</v>
      </c>
      <c r="Q20" s="326">
        <v>2100</v>
      </c>
      <c r="R20" s="326">
        <v>2572.5</v>
      </c>
      <c r="S20" s="326">
        <v>2331.9410631741148</v>
      </c>
      <c r="T20" s="326">
        <v>19471</v>
      </c>
      <c r="U20" s="326">
        <v>2310</v>
      </c>
      <c r="V20" s="326">
        <v>2730</v>
      </c>
      <c r="W20" s="326">
        <v>2545.8493489074885</v>
      </c>
      <c r="X20" s="330">
        <v>17894</v>
      </c>
      <c r="Y20" s="166"/>
      <c r="Z20" s="327"/>
    </row>
    <row r="21" spans="2:26" ht="13.5" customHeight="1" x14ac:dyDescent="0.15">
      <c r="B21" s="186" t="s">
        <v>261</v>
      </c>
      <c r="C21" s="313">
        <v>1</v>
      </c>
      <c r="D21" s="187" t="s">
        <v>260</v>
      </c>
      <c r="E21" s="326">
        <v>4620</v>
      </c>
      <c r="F21" s="326">
        <v>5040</v>
      </c>
      <c r="G21" s="330">
        <v>4826.9713523381552</v>
      </c>
      <c r="H21" s="326">
        <v>6775</v>
      </c>
      <c r="I21" s="326">
        <v>1155</v>
      </c>
      <c r="J21" s="326">
        <v>1470</v>
      </c>
      <c r="K21" s="326">
        <v>1363.5043363994744</v>
      </c>
      <c r="L21" s="326">
        <v>26060</v>
      </c>
      <c r="M21" s="326">
        <v>2037</v>
      </c>
      <c r="N21" s="326">
        <v>2362.5</v>
      </c>
      <c r="O21" s="326">
        <v>2169.8700036118471</v>
      </c>
      <c r="P21" s="326">
        <v>13192</v>
      </c>
      <c r="Q21" s="326">
        <v>2100</v>
      </c>
      <c r="R21" s="326">
        <v>2415</v>
      </c>
      <c r="S21" s="326">
        <v>2245.1752214695161</v>
      </c>
      <c r="T21" s="326">
        <v>13444</v>
      </c>
      <c r="U21" s="326">
        <v>2205</v>
      </c>
      <c r="V21" s="326">
        <v>2520</v>
      </c>
      <c r="W21" s="326">
        <v>2342.7976190476193</v>
      </c>
      <c r="X21" s="330">
        <v>15957</v>
      </c>
      <c r="Y21" s="166"/>
      <c r="Z21" s="166"/>
    </row>
    <row r="22" spans="2:26" ht="13.5" customHeight="1" x14ac:dyDescent="0.15">
      <c r="B22" s="186"/>
      <c r="C22" s="313">
        <v>2</v>
      </c>
      <c r="D22" s="187"/>
      <c r="E22" s="326">
        <v>4515</v>
      </c>
      <c r="F22" s="326">
        <v>4914</v>
      </c>
      <c r="G22" s="326">
        <v>4746.135187309178</v>
      </c>
      <c r="H22" s="326">
        <v>14451.099999999999</v>
      </c>
      <c r="I22" s="326">
        <v>1417.5</v>
      </c>
      <c r="J22" s="326">
        <v>1575</v>
      </c>
      <c r="K22" s="326">
        <v>1491.5056868267725</v>
      </c>
      <c r="L22" s="326">
        <v>22731.999999999996</v>
      </c>
      <c r="M22" s="326">
        <v>1995</v>
      </c>
      <c r="N22" s="326">
        <v>2310</v>
      </c>
      <c r="O22" s="326">
        <v>2085.5260641579275</v>
      </c>
      <c r="P22" s="326">
        <v>11872.8</v>
      </c>
      <c r="Q22" s="326">
        <v>1995</v>
      </c>
      <c r="R22" s="326">
        <v>2310</v>
      </c>
      <c r="S22" s="326">
        <v>2106.4172868629139</v>
      </c>
      <c r="T22" s="326">
        <v>10526.3</v>
      </c>
      <c r="U22" s="326">
        <v>2100</v>
      </c>
      <c r="V22" s="326">
        <v>2415</v>
      </c>
      <c r="W22" s="326">
        <v>2290.5149785501349</v>
      </c>
      <c r="X22" s="330">
        <v>11861.9</v>
      </c>
      <c r="Y22" s="166"/>
    </row>
    <row r="23" spans="2:26" ht="13.5" customHeight="1" x14ac:dyDescent="0.15">
      <c r="B23" s="186"/>
      <c r="C23" s="313">
        <v>3</v>
      </c>
      <c r="D23" s="187"/>
      <c r="E23" s="326">
        <v>4515</v>
      </c>
      <c r="F23" s="326">
        <v>4914</v>
      </c>
      <c r="G23" s="326">
        <v>4662.7813239961715</v>
      </c>
      <c r="H23" s="326">
        <v>13067.7</v>
      </c>
      <c r="I23" s="326">
        <v>1470</v>
      </c>
      <c r="J23" s="326">
        <v>1680</v>
      </c>
      <c r="K23" s="326">
        <v>1533.4380945909215</v>
      </c>
      <c r="L23" s="326">
        <v>27668</v>
      </c>
      <c r="M23" s="326">
        <v>2100</v>
      </c>
      <c r="N23" s="326">
        <v>2310</v>
      </c>
      <c r="O23" s="326">
        <v>2169.8474150594707</v>
      </c>
      <c r="P23" s="326">
        <v>13982.999999999998</v>
      </c>
      <c r="Q23" s="326">
        <v>1995</v>
      </c>
      <c r="R23" s="326">
        <v>2415</v>
      </c>
      <c r="S23" s="326">
        <v>2278.6335714721863</v>
      </c>
      <c r="T23" s="326">
        <v>15522.6</v>
      </c>
      <c r="U23" s="326">
        <v>2100</v>
      </c>
      <c r="V23" s="326">
        <v>2520</v>
      </c>
      <c r="W23" s="326">
        <v>2361.8529532770467</v>
      </c>
      <c r="X23" s="330">
        <v>14288.7</v>
      </c>
      <c r="Y23" s="166"/>
    </row>
    <row r="24" spans="2:26" ht="13.5" customHeight="1" x14ac:dyDescent="0.15">
      <c r="B24" s="186"/>
      <c r="C24" s="313">
        <v>4</v>
      </c>
      <c r="D24" s="187"/>
      <c r="E24" s="326">
        <v>4515</v>
      </c>
      <c r="F24" s="327">
        <v>5040</v>
      </c>
      <c r="G24" s="330">
        <v>4748.497274175963</v>
      </c>
      <c r="H24" s="326">
        <v>11265.599999999999</v>
      </c>
      <c r="I24" s="326">
        <v>1470</v>
      </c>
      <c r="J24" s="326">
        <v>1764</v>
      </c>
      <c r="K24" s="326">
        <v>1599.7144706709973</v>
      </c>
      <c r="L24" s="326">
        <v>33135.9</v>
      </c>
      <c r="M24" s="326">
        <v>2100</v>
      </c>
      <c r="N24" s="326">
        <v>2415</v>
      </c>
      <c r="O24" s="326">
        <v>2215.2255143309299</v>
      </c>
      <c r="P24" s="326">
        <v>12069.900000000001</v>
      </c>
      <c r="Q24" s="326">
        <v>2100</v>
      </c>
      <c r="R24" s="326">
        <v>2467.5</v>
      </c>
      <c r="S24" s="326">
        <v>2344.8571250234068</v>
      </c>
      <c r="T24" s="326">
        <v>13041.800000000001</v>
      </c>
      <c r="U24" s="326">
        <v>2310</v>
      </c>
      <c r="V24" s="326">
        <v>2520</v>
      </c>
      <c r="W24" s="326">
        <v>2402.1579199549042</v>
      </c>
      <c r="X24" s="330">
        <v>11304.7</v>
      </c>
      <c r="Y24" s="166"/>
    </row>
    <row r="25" spans="2:26" ht="13.5" customHeight="1" x14ac:dyDescent="0.15">
      <c r="B25" s="284"/>
      <c r="C25" s="290">
        <v>5</v>
      </c>
      <c r="D25" s="190"/>
      <c r="E25" s="328">
        <v>4515</v>
      </c>
      <c r="F25" s="328">
        <v>5320.35</v>
      </c>
      <c r="G25" s="328">
        <v>4791.3300488562845</v>
      </c>
      <c r="H25" s="328">
        <v>9907.7000000000007</v>
      </c>
      <c r="I25" s="328">
        <v>1575</v>
      </c>
      <c r="J25" s="328">
        <v>1858.5</v>
      </c>
      <c r="K25" s="328">
        <v>1704.0106625977628</v>
      </c>
      <c r="L25" s="328">
        <v>28643.3</v>
      </c>
      <c r="M25" s="328">
        <v>2037</v>
      </c>
      <c r="N25" s="328">
        <v>2415</v>
      </c>
      <c r="O25" s="328">
        <v>2234.9032536215227</v>
      </c>
      <c r="P25" s="328">
        <v>12331.300000000001</v>
      </c>
      <c r="Q25" s="328">
        <v>2100</v>
      </c>
      <c r="R25" s="328">
        <v>2520</v>
      </c>
      <c r="S25" s="328">
        <v>2373.7664880662446</v>
      </c>
      <c r="T25" s="328">
        <v>12669.199999999999</v>
      </c>
      <c r="U25" s="328">
        <v>2205</v>
      </c>
      <c r="V25" s="328">
        <v>2625</v>
      </c>
      <c r="W25" s="328">
        <v>2397.9983512999365</v>
      </c>
      <c r="X25" s="329">
        <v>10581.099999999999</v>
      </c>
      <c r="Y25" s="166"/>
    </row>
    <row r="26" spans="2:26" ht="13.5" customHeight="1" x14ac:dyDescent="0.15">
      <c r="B26" s="349"/>
      <c r="C26" s="350"/>
      <c r="D26" s="351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166"/>
    </row>
    <row r="27" spans="2:26" ht="13.5" customHeight="1" x14ac:dyDescent="0.15">
      <c r="B27" s="352"/>
      <c r="C27" s="350"/>
      <c r="D27" s="353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  <c r="U27" s="326"/>
      <c r="V27" s="326"/>
      <c r="W27" s="326"/>
      <c r="X27" s="326"/>
      <c r="Y27" s="166"/>
    </row>
    <row r="28" spans="2:26" ht="13.5" customHeight="1" x14ac:dyDescent="0.15">
      <c r="B28" s="354" t="s">
        <v>117</v>
      </c>
      <c r="C28" s="350"/>
      <c r="D28" s="351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166"/>
    </row>
    <row r="29" spans="2:26" ht="13.5" customHeight="1" x14ac:dyDescent="0.15">
      <c r="B29" s="355">
        <v>40669</v>
      </c>
      <c r="C29" s="356"/>
      <c r="D29" s="357">
        <v>40673</v>
      </c>
      <c r="E29" s="326">
        <v>4515</v>
      </c>
      <c r="F29" s="326">
        <v>5124</v>
      </c>
      <c r="G29" s="326">
        <v>4890.3782145097221</v>
      </c>
      <c r="H29" s="326">
        <v>4076.9</v>
      </c>
      <c r="I29" s="326">
        <v>1575</v>
      </c>
      <c r="J29" s="326">
        <v>1785</v>
      </c>
      <c r="K29" s="326">
        <v>1701.9069024865257</v>
      </c>
      <c r="L29" s="326">
        <v>10905.2</v>
      </c>
      <c r="M29" s="326">
        <v>2100</v>
      </c>
      <c r="N29" s="326">
        <v>2415</v>
      </c>
      <c r="O29" s="326">
        <v>2226.0494408475574</v>
      </c>
      <c r="P29" s="326">
        <v>3262.6</v>
      </c>
      <c r="Q29" s="326">
        <v>2205</v>
      </c>
      <c r="R29" s="326">
        <v>2520</v>
      </c>
      <c r="S29" s="326">
        <v>2403.7419278026478</v>
      </c>
      <c r="T29" s="326">
        <v>4620.8999999999996</v>
      </c>
      <c r="U29" s="326">
        <v>2310</v>
      </c>
      <c r="V29" s="326">
        <v>2604</v>
      </c>
      <c r="W29" s="326">
        <v>2429.4752274105513</v>
      </c>
      <c r="X29" s="326">
        <v>3321.5</v>
      </c>
      <c r="Y29" s="166"/>
    </row>
    <row r="30" spans="2:26" ht="13.5" customHeight="1" x14ac:dyDescent="0.15">
      <c r="B30" s="358" t="s">
        <v>118</v>
      </c>
      <c r="C30" s="359"/>
      <c r="D30" s="35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166"/>
    </row>
    <row r="31" spans="2:26" ht="13.5" customHeight="1" x14ac:dyDescent="0.15">
      <c r="B31" s="355">
        <v>40674</v>
      </c>
      <c r="C31" s="356"/>
      <c r="D31" s="357">
        <v>40680</v>
      </c>
      <c r="E31" s="249">
        <v>4515</v>
      </c>
      <c r="F31" s="249">
        <v>5320.35</v>
      </c>
      <c r="G31" s="249">
        <v>4836.3242392444918</v>
      </c>
      <c r="H31" s="249">
        <v>1650.2</v>
      </c>
      <c r="I31" s="249">
        <v>1575</v>
      </c>
      <c r="J31" s="249">
        <v>1825.3200000000002</v>
      </c>
      <c r="K31" s="249">
        <v>1709.0773374374758</v>
      </c>
      <c r="L31" s="249">
        <v>6628.2</v>
      </c>
      <c r="M31" s="249">
        <v>2100</v>
      </c>
      <c r="N31" s="249">
        <v>2415</v>
      </c>
      <c r="O31" s="249">
        <v>2250.9530690231668</v>
      </c>
      <c r="P31" s="249">
        <v>2640.9</v>
      </c>
      <c r="Q31" s="249">
        <v>2205</v>
      </c>
      <c r="R31" s="249">
        <v>2520</v>
      </c>
      <c r="S31" s="249">
        <v>2360.6514970059884</v>
      </c>
      <c r="T31" s="249">
        <v>2251.6999999999998</v>
      </c>
      <c r="U31" s="249">
        <v>2310</v>
      </c>
      <c r="V31" s="249">
        <v>2625</v>
      </c>
      <c r="W31" s="249">
        <v>2413.0223362511315</v>
      </c>
      <c r="X31" s="249">
        <v>2298.9</v>
      </c>
      <c r="Y31" s="166"/>
    </row>
    <row r="32" spans="2:26" ht="13.5" customHeight="1" x14ac:dyDescent="0.15">
      <c r="B32" s="358" t="s">
        <v>119</v>
      </c>
      <c r="C32" s="359"/>
      <c r="D32" s="357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166"/>
    </row>
    <row r="33" spans="2:25" ht="13.5" customHeight="1" x14ac:dyDescent="0.15">
      <c r="B33" s="355">
        <v>40681</v>
      </c>
      <c r="C33" s="356"/>
      <c r="D33" s="357">
        <v>40687</v>
      </c>
      <c r="E33" s="230">
        <v>4515</v>
      </c>
      <c r="F33" s="249">
        <v>5124</v>
      </c>
      <c r="G33" s="251">
        <v>4652.6930634117289</v>
      </c>
      <c r="H33" s="249">
        <v>1268.2</v>
      </c>
      <c r="I33" s="249">
        <v>1627.5</v>
      </c>
      <c r="J33" s="249">
        <v>1858.5</v>
      </c>
      <c r="K33" s="249">
        <v>1692.672607879924</v>
      </c>
      <c r="L33" s="249">
        <v>4751.7</v>
      </c>
      <c r="M33" s="249">
        <v>2100</v>
      </c>
      <c r="N33" s="249">
        <v>2415</v>
      </c>
      <c r="O33" s="249">
        <v>2229.4521186127345</v>
      </c>
      <c r="P33" s="249">
        <v>2792.6</v>
      </c>
      <c r="Q33" s="249">
        <v>2214.7650000000003</v>
      </c>
      <c r="R33" s="249">
        <v>2520</v>
      </c>
      <c r="S33" s="249">
        <v>2370.4239244034143</v>
      </c>
      <c r="T33" s="249">
        <v>1934.5</v>
      </c>
      <c r="U33" s="249">
        <v>2310</v>
      </c>
      <c r="V33" s="249">
        <v>2625</v>
      </c>
      <c r="W33" s="249">
        <v>2403.4356187290969</v>
      </c>
      <c r="X33" s="249">
        <v>2050</v>
      </c>
      <c r="Y33" s="166"/>
    </row>
    <row r="34" spans="2:25" ht="13.5" customHeight="1" x14ac:dyDescent="0.15">
      <c r="B34" s="358" t="s">
        <v>120</v>
      </c>
      <c r="C34" s="359"/>
      <c r="D34" s="357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166"/>
    </row>
    <row r="35" spans="2:25" ht="13.5" customHeight="1" x14ac:dyDescent="0.15">
      <c r="B35" s="355">
        <v>40688</v>
      </c>
      <c r="C35" s="356"/>
      <c r="D35" s="357">
        <v>40694</v>
      </c>
      <c r="E35" s="249">
        <v>4515</v>
      </c>
      <c r="F35" s="249">
        <v>5124</v>
      </c>
      <c r="G35" s="249">
        <v>4703.8159455842988</v>
      </c>
      <c r="H35" s="249">
        <v>2912.4</v>
      </c>
      <c r="I35" s="249">
        <v>1627.5</v>
      </c>
      <c r="J35" s="249">
        <v>1785</v>
      </c>
      <c r="K35" s="249">
        <v>1713.8129989015008</v>
      </c>
      <c r="L35" s="249">
        <v>6358.2</v>
      </c>
      <c r="M35" s="249">
        <v>2037</v>
      </c>
      <c r="N35" s="249">
        <v>2415</v>
      </c>
      <c r="O35" s="249">
        <v>2234.5475247524755</v>
      </c>
      <c r="P35" s="249">
        <v>3635.2</v>
      </c>
      <c r="Q35" s="249">
        <v>2100</v>
      </c>
      <c r="R35" s="249">
        <v>2520</v>
      </c>
      <c r="S35" s="249">
        <v>2350.1487327478048</v>
      </c>
      <c r="T35" s="249">
        <v>3862.1</v>
      </c>
      <c r="U35" s="249">
        <v>2205</v>
      </c>
      <c r="V35" s="249">
        <v>2520</v>
      </c>
      <c r="W35" s="249">
        <v>2352.5480626850945</v>
      </c>
      <c r="X35" s="249">
        <v>2910.7</v>
      </c>
      <c r="Y35" s="166"/>
    </row>
    <row r="36" spans="2:25" ht="13.5" customHeight="1" x14ac:dyDescent="0.15">
      <c r="B36" s="358" t="s">
        <v>121</v>
      </c>
      <c r="C36" s="359"/>
      <c r="D36" s="357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  <c r="U36" s="326"/>
      <c r="V36" s="326"/>
      <c r="W36" s="326"/>
      <c r="X36" s="326"/>
      <c r="Y36" s="166"/>
    </row>
    <row r="37" spans="2:25" ht="13.5" customHeight="1" x14ac:dyDescent="0.15">
      <c r="B37" s="360"/>
      <c r="C37" s="361"/>
      <c r="D37" s="362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  <c r="U37" s="328"/>
      <c r="V37" s="328"/>
      <c r="W37" s="328"/>
      <c r="X37" s="328"/>
      <c r="Y37" s="166"/>
    </row>
    <row r="38" spans="2:25" ht="3.75" customHeight="1" x14ac:dyDescent="0.15"/>
    <row r="39" spans="2:25" ht="13.5" customHeight="1" x14ac:dyDescent="0.15">
      <c r="B39" s="168"/>
    </row>
    <row r="40" spans="2:25" ht="13.5" customHeight="1" x14ac:dyDescent="0.15">
      <c r="B40" s="168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</row>
    <row r="41" spans="2:25" ht="13.5" customHeight="1" x14ac:dyDescent="0.15">
      <c r="B41" s="168"/>
    </row>
    <row r="42" spans="2:25" ht="13.5" customHeight="1" x14ac:dyDescent="0.15">
      <c r="B42" s="168"/>
    </row>
  </sheetData>
  <phoneticPr fontId="32"/>
  <conditionalFormatting sqref="B37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&amp;C-29-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zoomScale="75" zoomScaleNormal="75" workbookViewId="0"/>
  </sheetViews>
  <sheetFormatPr defaultColWidth="7.5" defaultRowHeight="12" x14ac:dyDescent="0.15"/>
  <cols>
    <col min="1" max="1" width="1.625" style="167" customWidth="1"/>
    <col min="2" max="2" width="5.5" style="167" customWidth="1"/>
    <col min="3" max="3" width="2.875" style="167" customWidth="1"/>
    <col min="4" max="4" width="6.125" style="167" customWidth="1"/>
    <col min="5" max="7" width="5.875" style="167" customWidth="1"/>
    <col min="8" max="8" width="7.625" style="167" customWidth="1"/>
    <col min="9" max="11" width="5.875" style="167" customWidth="1"/>
    <col min="12" max="12" width="7.625" style="167" customWidth="1"/>
    <col min="13" max="15" width="5.875" style="167" customWidth="1"/>
    <col min="16" max="16" width="7.75" style="167" customWidth="1"/>
    <col min="17" max="19" width="5.875" style="167" customWidth="1"/>
    <col min="20" max="20" width="8.125" style="167" customWidth="1"/>
    <col min="21" max="16384" width="7.5" style="167"/>
  </cols>
  <sheetData>
    <row r="1" spans="2:22" ht="15" customHeight="1" x14ac:dyDescent="0.15">
      <c r="B1" s="340"/>
      <c r="C1" s="340"/>
      <c r="D1" s="340"/>
    </row>
    <row r="2" spans="2:22" ht="12.75" customHeight="1" x14ac:dyDescent="0.15">
      <c r="B2" s="167" t="str">
        <f>近和32!B2</f>
        <v>(2)和牛チルド「3」の品目別価格　（つづき）</v>
      </c>
      <c r="C2" s="312"/>
      <c r="D2" s="312"/>
    </row>
    <row r="3" spans="2:22" ht="12.75" customHeight="1" x14ac:dyDescent="0.15">
      <c r="B3" s="312"/>
      <c r="C3" s="312"/>
      <c r="D3" s="312"/>
      <c r="T3" s="168" t="s">
        <v>84</v>
      </c>
    </row>
    <row r="4" spans="2:22" ht="3.75" customHeight="1" x14ac:dyDescent="0.15">
      <c r="B4" s="166"/>
      <c r="C4" s="166"/>
      <c r="D4" s="166"/>
      <c r="E4" s="166"/>
      <c r="F4" s="166"/>
      <c r="G4" s="166"/>
      <c r="H4" s="166"/>
      <c r="I4" s="166"/>
      <c r="J4" s="166"/>
    </row>
    <row r="5" spans="2:22" ht="13.5" customHeight="1" x14ac:dyDescent="0.15">
      <c r="B5" s="169"/>
      <c r="C5" s="318" t="s">
        <v>255</v>
      </c>
      <c r="D5" s="317"/>
      <c r="E5" s="342" t="s">
        <v>283</v>
      </c>
      <c r="F5" s="343"/>
      <c r="G5" s="343"/>
      <c r="H5" s="344"/>
      <c r="I5" s="342" t="s">
        <v>284</v>
      </c>
      <c r="J5" s="343"/>
      <c r="K5" s="343"/>
      <c r="L5" s="344"/>
      <c r="M5" s="342" t="s">
        <v>285</v>
      </c>
      <c r="N5" s="343"/>
      <c r="O5" s="343"/>
      <c r="P5" s="344"/>
      <c r="Q5" s="342" t="s">
        <v>286</v>
      </c>
      <c r="R5" s="343"/>
      <c r="S5" s="343"/>
      <c r="T5" s="344"/>
      <c r="V5" s="166"/>
    </row>
    <row r="6" spans="2:22" ht="13.5" customHeight="1" x14ac:dyDescent="0.15">
      <c r="B6" s="321" t="s">
        <v>272</v>
      </c>
      <c r="C6" s="345"/>
      <c r="D6" s="346"/>
      <c r="E6" s="347" t="s">
        <v>273</v>
      </c>
      <c r="F6" s="363" t="s">
        <v>158</v>
      </c>
      <c r="G6" s="347" t="s">
        <v>274</v>
      </c>
      <c r="H6" s="364" t="s">
        <v>95</v>
      </c>
      <c r="I6" s="347" t="s">
        <v>273</v>
      </c>
      <c r="J6" s="363" t="s">
        <v>158</v>
      </c>
      <c r="K6" s="347" t="s">
        <v>274</v>
      </c>
      <c r="L6" s="364" t="s">
        <v>95</v>
      </c>
      <c r="M6" s="347" t="s">
        <v>273</v>
      </c>
      <c r="N6" s="363" t="s">
        <v>158</v>
      </c>
      <c r="O6" s="347" t="s">
        <v>274</v>
      </c>
      <c r="P6" s="364" t="s">
        <v>95</v>
      </c>
      <c r="Q6" s="347" t="s">
        <v>273</v>
      </c>
      <c r="R6" s="363" t="s">
        <v>158</v>
      </c>
      <c r="S6" s="347" t="s">
        <v>274</v>
      </c>
      <c r="T6" s="364" t="s">
        <v>95</v>
      </c>
      <c r="V6" s="166"/>
    </row>
    <row r="7" spans="2:22" ht="13.5" customHeight="1" x14ac:dyDescent="0.15">
      <c r="B7" s="178"/>
      <c r="C7" s="179"/>
      <c r="D7" s="179"/>
      <c r="E7" s="348"/>
      <c r="F7" s="365"/>
      <c r="G7" s="348" t="s">
        <v>275</v>
      </c>
      <c r="H7" s="366"/>
      <c r="I7" s="348"/>
      <c r="J7" s="365"/>
      <c r="K7" s="348" t="s">
        <v>275</v>
      </c>
      <c r="L7" s="366"/>
      <c r="M7" s="348"/>
      <c r="N7" s="365"/>
      <c r="O7" s="348" t="s">
        <v>275</v>
      </c>
      <c r="P7" s="366"/>
      <c r="Q7" s="348"/>
      <c r="R7" s="365"/>
      <c r="S7" s="348" t="s">
        <v>275</v>
      </c>
      <c r="T7" s="366"/>
      <c r="V7" s="166"/>
    </row>
    <row r="8" spans="2:22" ht="13.5" customHeight="1" x14ac:dyDescent="0.15">
      <c r="B8" s="186" t="s">
        <v>60</v>
      </c>
      <c r="C8" s="313">
        <v>18</v>
      </c>
      <c r="D8" s="167" t="s">
        <v>61</v>
      </c>
      <c r="E8" s="326">
        <v>1995</v>
      </c>
      <c r="F8" s="327">
        <v>2940</v>
      </c>
      <c r="G8" s="326">
        <v>2452</v>
      </c>
      <c r="H8" s="330">
        <v>167873</v>
      </c>
      <c r="I8" s="326">
        <v>1050</v>
      </c>
      <c r="J8" s="327">
        <v>1680</v>
      </c>
      <c r="K8" s="326">
        <v>1378</v>
      </c>
      <c r="L8" s="330">
        <v>258820</v>
      </c>
      <c r="M8" s="326">
        <v>2205</v>
      </c>
      <c r="N8" s="327">
        <v>2993</v>
      </c>
      <c r="O8" s="326">
        <v>2573</v>
      </c>
      <c r="P8" s="330">
        <v>440360</v>
      </c>
      <c r="Q8" s="326">
        <v>2700</v>
      </c>
      <c r="R8" s="327">
        <v>3465</v>
      </c>
      <c r="S8" s="326">
        <v>3090</v>
      </c>
      <c r="T8" s="330">
        <v>1570965</v>
      </c>
      <c r="V8" s="327"/>
    </row>
    <row r="9" spans="2:22" ht="13.5" customHeight="1" x14ac:dyDescent="0.15">
      <c r="B9" s="186"/>
      <c r="C9" s="313">
        <v>19</v>
      </c>
      <c r="E9" s="326">
        <v>1943</v>
      </c>
      <c r="F9" s="327">
        <v>2678</v>
      </c>
      <c r="G9" s="326">
        <v>2293</v>
      </c>
      <c r="H9" s="330">
        <v>154260</v>
      </c>
      <c r="I9" s="326">
        <v>1103</v>
      </c>
      <c r="J9" s="327">
        <v>1628</v>
      </c>
      <c r="K9" s="326">
        <v>1372</v>
      </c>
      <c r="L9" s="330">
        <v>252503</v>
      </c>
      <c r="M9" s="326">
        <v>2205</v>
      </c>
      <c r="N9" s="327">
        <v>2835</v>
      </c>
      <c r="O9" s="326">
        <v>2494</v>
      </c>
      <c r="P9" s="330">
        <v>448066</v>
      </c>
      <c r="Q9" s="326">
        <v>2667</v>
      </c>
      <c r="R9" s="327">
        <v>3255</v>
      </c>
      <c r="S9" s="326">
        <v>2999</v>
      </c>
      <c r="T9" s="330">
        <v>1372220</v>
      </c>
      <c r="V9" s="327"/>
    </row>
    <row r="10" spans="2:22" ht="13.5" customHeight="1" x14ac:dyDescent="0.15">
      <c r="B10" s="186"/>
      <c r="C10" s="313">
        <v>20</v>
      </c>
      <c r="D10" s="166"/>
      <c r="E10" s="326">
        <v>1680</v>
      </c>
      <c r="F10" s="327">
        <v>2625</v>
      </c>
      <c r="G10" s="326">
        <v>2172</v>
      </c>
      <c r="H10" s="330">
        <v>157697</v>
      </c>
      <c r="I10" s="326">
        <v>1050</v>
      </c>
      <c r="J10" s="327">
        <v>1575</v>
      </c>
      <c r="K10" s="326">
        <v>1384</v>
      </c>
      <c r="L10" s="330">
        <v>271935</v>
      </c>
      <c r="M10" s="326">
        <v>1890</v>
      </c>
      <c r="N10" s="327">
        <v>2783</v>
      </c>
      <c r="O10" s="326">
        <v>2356</v>
      </c>
      <c r="P10" s="330">
        <v>486115</v>
      </c>
      <c r="Q10" s="326">
        <v>2100</v>
      </c>
      <c r="R10" s="327">
        <v>3150</v>
      </c>
      <c r="S10" s="326">
        <v>2694</v>
      </c>
      <c r="T10" s="330">
        <v>1053517</v>
      </c>
      <c r="V10" s="327"/>
    </row>
    <row r="11" spans="2:22" ht="13.5" customHeight="1" x14ac:dyDescent="0.15">
      <c r="B11" s="186"/>
      <c r="C11" s="313">
        <v>21</v>
      </c>
      <c r="D11" s="166"/>
      <c r="E11" s="326">
        <v>1785</v>
      </c>
      <c r="F11" s="327">
        <v>2520</v>
      </c>
      <c r="G11" s="326">
        <v>2065</v>
      </c>
      <c r="H11" s="330">
        <v>159075</v>
      </c>
      <c r="I11" s="326">
        <v>945</v>
      </c>
      <c r="J11" s="327">
        <v>1575</v>
      </c>
      <c r="K11" s="326">
        <v>1341</v>
      </c>
      <c r="L11" s="330">
        <v>274882</v>
      </c>
      <c r="M11" s="326">
        <v>1890</v>
      </c>
      <c r="N11" s="327">
        <v>2730</v>
      </c>
      <c r="O11" s="326">
        <v>2201</v>
      </c>
      <c r="P11" s="330">
        <v>496820</v>
      </c>
      <c r="Q11" s="326">
        <v>1995</v>
      </c>
      <c r="R11" s="327">
        <v>2835</v>
      </c>
      <c r="S11" s="326">
        <v>2475</v>
      </c>
      <c r="T11" s="330">
        <v>967057</v>
      </c>
      <c r="V11" s="327"/>
    </row>
    <row r="12" spans="2:22" ht="13.5" customHeight="1" x14ac:dyDescent="0.15">
      <c r="B12" s="284"/>
      <c r="C12" s="290">
        <v>22</v>
      </c>
      <c r="D12" s="190"/>
      <c r="E12" s="328">
        <v>1575</v>
      </c>
      <c r="F12" s="328">
        <v>2310</v>
      </c>
      <c r="G12" s="328">
        <v>2001</v>
      </c>
      <c r="H12" s="328">
        <v>175961</v>
      </c>
      <c r="I12" s="328">
        <v>1050</v>
      </c>
      <c r="J12" s="328">
        <v>1523</v>
      </c>
      <c r="K12" s="328">
        <v>1275</v>
      </c>
      <c r="L12" s="328">
        <v>286746</v>
      </c>
      <c r="M12" s="328">
        <v>1785</v>
      </c>
      <c r="N12" s="328">
        <v>2520</v>
      </c>
      <c r="O12" s="328">
        <v>2163</v>
      </c>
      <c r="P12" s="328">
        <v>630879</v>
      </c>
      <c r="Q12" s="328">
        <v>2100</v>
      </c>
      <c r="R12" s="328">
        <v>2756</v>
      </c>
      <c r="S12" s="328">
        <v>2465</v>
      </c>
      <c r="T12" s="329">
        <v>1003770</v>
      </c>
      <c r="V12" s="327"/>
    </row>
    <row r="13" spans="2:22" ht="13.5" customHeight="1" x14ac:dyDescent="0.15">
      <c r="B13" s="186" t="s">
        <v>287</v>
      </c>
      <c r="C13" s="313">
        <v>5</v>
      </c>
      <c r="D13" s="187" t="s">
        <v>288</v>
      </c>
      <c r="E13" s="326">
        <v>1890</v>
      </c>
      <c r="F13" s="326">
        <v>2310</v>
      </c>
      <c r="G13" s="326">
        <v>2029</v>
      </c>
      <c r="H13" s="326">
        <v>16333</v>
      </c>
      <c r="I13" s="326">
        <v>1197</v>
      </c>
      <c r="J13" s="326">
        <v>1418</v>
      </c>
      <c r="K13" s="326">
        <v>1297</v>
      </c>
      <c r="L13" s="326">
        <v>26301</v>
      </c>
      <c r="M13" s="326">
        <v>2035</v>
      </c>
      <c r="N13" s="326">
        <v>2415</v>
      </c>
      <c r="O13" s="326">
        <v>2177</v>
      </c>
      <c r="P13" s="326">
        <v>57229</v>
      </c>
      <c r="Q13" s="326">
        <v>2247</v>
      </c>
      <c r="R13" s="326">
        <v>2625</v>
      </c>
      <c r="S13" s="326">
        <v>2499</v>
      </c>
      <c r="T13" s="326">
        <v>90530</v>
      </c>
      <c r="V13" s="327"/>
    </row>
    <row r="14" spans="2:22" ht="13.5" customHeight="1" x14ac:dyDescent="0.15">
      <c r="B14" s="186"/>
      <c r="C14" s="313">
        <v>6</v>
      </c>
      <c r="D14" s="187"/>
      <c r="E14" s="326">
        <v>1890</v>
      </c>
      <c r="F14" s="326">
        <v>2205</v>
      </c>
      <c r="G14" s="326">
        <v>2002</v>
      </c>
      <c r="H14" s="326">
        <v>14464</v>
      </c>
      <c r="I14" s="326">
        <v>1155</v>
      </c>
      <c r="J14" s="326">
        <v>1365</v>
      </c>
      <c r="K14" s="326">
        <v>1290</v>
      </c>
      <c r="L14" s="326">
        <v>26435</v>
      </c>
      <c r="M14" s="326">
        <v>1995</v>
      </c>
      <c r="N14" s="326">
        <v>2415</v>
      </c>
      <c r="O14" s="326">
        <v>2179</v>
      </c>
      <c r="P14" s="326">
        <v>59244</v>
      </c>
      <c r="Q14" s="326">
        <v>2100</v>
      </c>
      <c r="R14" s="326">
        <v>2646</v>
      </c>
      <c r="S14" s="326">
        <v>2398</v>
      </c>
      <c r="T14" s="326">
        <v>77791</v>
      </c>
      <c r="V14" s="327"/>
    </row>
    <row r="15" spans="2:22" ht="13.5" customHeight="1" x14ac:dyDescent="0.15">
      <c r="B15" s="186"/>
      <c r="C15" s="313">
        <v>7</v>
      </c>
      <c r="D15" s="187"/>
      <c r="E15" s="326">
        <v>1890</v>
      </c>
      <c r="F15" s="326">
        <v>2205</v>
      </c>
      <c r="G15" s="326">
        <v>1980</v>
      </c>
      <c r="H15" s="326">
        <v>10009</v>
      </c>
      <c r="I15" s="326">
        <v>1050</v>
      </c>
      <c r="J15" s="326">
        <v>1418</v>
      </c>
      <c r="K15" s="326">
        <v>1222</v>
      </c>
      <c r="L15" s="326">
        <v>19443</v>
      </c>
      <c r="M15" s="326">
        <v>1995</v>
      </c>
      <c r="N15" s="326">
        <v>2415</v>
      </c>
      <c r="O15" s="326">
        <v>2160</v>
      </c>
      <c r="P15" s="326">
        <v>51364</v>
      </c>
      <c r="Q15" s="326">
        <v>2100</v>
      </c>
      <c r="R15" s="326">
        <v>2545</v>
      </c>
      <c r="S15" s="326">
        <v>2340</v>
      </c>
      <c r="T15" s="326">
        <v>58514</v>
      </c>
      <c r="V15" s="166"/>
    </row>
    <row r="16" spans="2:22" ht="13.5" customHeight="1" x14ac:dyDescent="0.15">
      <c r="B16" s="186"/>
      <c r="C16" s="313">
        <v>8</v>
      </c>
      <c r="D16" s="187"/>
      <c r="E16" s="326">
        <v>1785</v>
      </c>
      <c r="F16" s="326">
        <v>2205</v>
      </c>
      <c r="G16" s="326">
        <v>1944</v>
      </c>
      <c r="H16" s="326">
        <v>14599</v>
      </c>
      <c r="I16" s="326">
        <v>1050</v>
      </c>
      <c r="J16" s="326">
        <v>1365</v>
      </c>
      <c r="K16" s="326">
        <v>1190</v>
      </c>
      <c r="L16" s="326">
        <v>18197</v>
      </c>
      <c r="M16" s="326">
        <v>1995</v>
      </c>
      <c r="N16" s="326">
        <v>2310</v>
      </c>
      <c r="O16" s="326">
        <v>2112</v>
      </c>
      <c r="P16" s="326">
        <v>48388</v>
      </c>
      <c r="Q16" s="326">
        <v>2222</v>
      </c>
      <c r="R16" s="326">
        <v>2520</v>
      </c>
      <c r="S16" s="326">
        <v>2355</v>
      </c>
      <c r="T16" s="326">
        <v>78480</v>
      </c>
      <c r="V16" s="166"/>
    </row>
    <row r="17" spans="2:22" ht="13.5" customHeight="1" x14ac:dyDescent="0.15">
      <c r="B17" s="186"/>
      <c r="C17" s="313">
        <v>9</v>
      </c>
      <c r="D17" s="187"/>
      <c r="E17" s="326">
        <v>1838</v>
      </c>
      <c r="F17" s="326">
        <v>2100</v>
      </c>
      <c r="G17" s="326">
        <v>1991</v>
      </c>
      <c r="H17" s="326">
        <v>19147</v>
      </c>
      <c r="I17" s="326">
        <v>1103</v>
      </c>
      <c r="J17" s="326">
        <v>1470</v>
      </c>
      <c r="K17" s="326">
        <v>1268</v>
      </c>
      <c r="L17" s="326">
        <v>27873</v>
      </c>
      <c r="M17" s="326">
        <v>1995</v>
      </c>
      <c r="N17" s="326">
        <v>2415</v>
      </c>
      <c r="O17" s="326">
        <v>2170</v>
      </c>
      <c r="P17" s="326">
        <v>61314</v>
      </c>
      <c r="Q17" s="326">
        <v>2258</v>
      </c>
      <c r="R17" s="326">
        <v>2625</v>
      </c>
      <c r="S17" s="326">
        <v>2449</v>
      </c>
      <c r="T17" s="326">
        <v>92686</v>
      </c>
      <c r="V17" s="166"/>
    </row>
    <row r="18" spans="2:22" ht="13.5" customHeight="1" x14ac:dyDescent="0.15">
      <c r="B18" s="186"/>
      <c r="C18" s="313">
        <v>10</v>
      </c>
      <c r="D18" s="187"/>
      <c r="E18" s="326">
        <v>1785</v>
      </c>
      <c r="F18" s="326">
        <v>2205</v>
      </c>
      <c r="G18" s="326">
        <v>1990.5432407606468</v>
      </c>
      <c r="H18" s="326">
        <v>16023.300000000001</v>
      </c>
      <c r="I18" s="326">
        <v>1207.5</v>
      </c>
      <c r="J18" s="326">
        <v>1522.5</v>
      </c>
      <c r="K18" s="326">
        <v>1320.8685112963958</v>
      </c>
      <c r="L18" s="326">
        <v>23292.400000000001</v>
      </c>
      <c r="M18" s="326">
        <v>1995</v>
      </c>
      <c r="N18" s="326">
        <v>2415</v>
      </c>
      <c r="O18" s="326">
        <v>2141.0177282234667</v>
      </c>
      <c r="P18" s="326">
        <v>49818.5</v>
      </c>
      <c r="Q18" s="326">
        <v>2252.25</v>
      </c>
      <c r="R18" s="326">
        <v>2625</v>
      </c>
      <c r="S18" s="326">
        <v>2460.2990123850109</v>
      </c>
      <c r="T18" s="326">
        <v>65253.899999999994</v>
      </c>
      <c r="V18" s="166"/>
    </row>
    <row r="19" spans="2:22" ht="13.5" customHeight="1" x14ac:dyDescent="0.15">
      <c r="B19" s="186"/>
      <c r="C19" s="313">
        <v>11</v>
      </c>
      <c r="D19" s="187"/>
      <c r="E19" s="326">
        <v>1890</v>
      </c>
      <c r="F19" s="326">
        <v>2257.5</v>
      </c>
      <c r="G19" s="326">
        <v>2032.350360620705</v>
      </c>
      <c r="H19" s="326">
        <v>14520.1</v>
      </c>
      <c r="I19" s="326">
        <v>1312.5</v>
      </c>
      <c r="J19" s="326">
        <v>1522.5</v>
      </c>
      <c r="K19" s="326">
        <v>1371.4400338713585</v>
      </c>
      <c r="L19" s="326">
        <v>20377.3</v>
      </c>
      <c r="M19" s="326">
        <v>2100</v>
      </c>
      <c r="N19" s="326">
        <v>2425.5</v>
      </c>
      <c r="O19" s="326">
        <v>2210.9447982513543</v>
      </c>
      <c r="P19" s="326">
        <v>46575.1</v>
      </c>
      <c r="Q19" s="326">
        <v>2310</v>
      </c>
      <c r="R19" s="326">
        <v>2709</v>
      </c>
      <c r="S19" s="326">
        <v>2538.7495179392522</v>
      </c>
      <c r="T19" s="330">
        <v>70580.5</v>
      </c>
      <c r="V19" s="166"/>
    </row>
    <row r="20" spans="2:22" ht="13.5" customHeight="1" x14ac:dyDescent="0.15">
      <c r="B20" s="186"/>
      <c r="C20" s="313">
        <v>12</v>
      </c>
      <c r="D20" s="187"/>
      <c r="E20" s="326">
        <v>1890</v>
      </c>
      <c r="F20" s="326">
        <v>2205</v>
      </c>
      <c r="G20" s="326">
        <v>2023.2918365725784</v>
      </c>
      <c r="H20" s="326">
        <v>20072</v>
      </c>
      <c r="I20" s="326">
        <v>1312.5</v>
      </c>
      <c r="J20" s="326">
        <v>1522.5</v>
      </c>
      <c r="K20" s="326">
        <v>1387.1000509813923</v>
      </c>
      <c r="L20" s="326">
        <v>22930</v>
      </c>
      <c r="M20" s="326">
        <v>2100</v>
      </c>
      <c r="N20" s="326">
        <v>2520</v>
      </c>
      <c r="O20" s="326">
        <v>2244.8873498033013</v>
      </c>
      <c r="P20" s="326">
        <v>67398</v>
      </c>
      <c r="Q20" s="326">
        <v>2341.5</v>
      </c>
      <c r="R20" s="326">
        <v>2756.25</v>
      </c>
      <c r="S20" s="326">
        <v>2628.1448258478995</v>
      </c>
      <c r="T20" s="330">
        <v>122267</v>
      </c>
    </row>
    <row r="21" spans="2:22" ht="13.5" customHeight="1" x14ac:dyDescent="0.15">
      <c r="B21" s="186" t="s">
        <v>289</v>
      </c>
      <c r="C21" s="313">
        <v>1</v>
      </c>
      <c r="D21" s="187" t="s">
        <v>288</v>
      </c>
      <c r="E21" s="326">
        <v>1890</v>
      </c>
      <c r="F21" s="326">
        <v>2205</v>
      </c>
      <c r="G21" s="326">
        <v>2019.2458855852669</v>
      </c>
      <c r="H21" s="326">
        <v>17331</v>
      </c>
      <c r="I21" s="326">
        <v>1312.5</v>
      </c>
      <c r="J21" s="326">
        <v>1449</v>
      </c>
      <c r="K21" s="326">
        <v>1372.2891115220225</v>
      </c>
      <c r="L21" s="326">
        <v>22947</v>
      </c>
      <c r="M21" s="326">
        <v>2047.5</v>
      </c>
      <c r="N21" s="326">
        <v>2362.5</v>
      </c>
      <c r="O21" s="326">
        <v>2195.7365896235351</v>
      </c>
      <c r="P21" s="326">
        <v>55165</v>
      </c>
      <c r="Q21" s="326">
        <v>2230.2000000000003</v>
      </c>
      <c r="R21" s="326">
        <v>2588.67</v>
      </c>
      <c r="S21" s="326">
        <v>2423.5856910689226</v>
      </c>
      <c r="T21" s="330">
        <v>80789</v>
      </c>
    </row>
    <row r="22" spans="2:22" ht="13.5" customHeight="1" x14ac:dyDescent="0.15">
      <c r="B22" s="186"/>
      <c r="C22" s="313">
        <v>2</v>
      </c>
      <c r="D22" s="187"/>
      <c r="E22" s="326">
        <v>1890</v>
      </c>
      <c r="F22" s="326">
        <v>2100</v>
      </c>
      <c r="G22" s="326">
        <v>2007.3158177263513</v>
      </c>
      <c r="H22" s="326">
        <v>15095.1</v>
      </c>
      <c r="I22" s="326">
        <v>1312.5</v>
      </c>
      <c r="J22" s="326">
        <v>1470</v>
      </c>
      <c r="K22" s="326">
        <v>1363.4512960436562</v>
      </c>
      <c r="L22" s="326">
        <v>24741.4</v>
      </c>
      <c r="M22" s="326">
        <v>1995</v>
      </c>
      <c r="N22" s="326">
        <v>2310</v>
      </c>
      <c r="O22" s="326">
        <v>2131.0386936722625</v>
      </c>
      <c r="P22" s="326">
        <v>39945.4</v>
      </c>
      <c r="Q22" s="326">
        <v>2258.5500000000002</v>
      </c>
      <c r="R22" s="326">
        <v>2585.1</v>
      </c>
      <c r="S22" s="326">
        <v>2465.9342012596339</v>
      </c>
      <c r="T22" s="330">
        <v>61909.399999999994</v>
      </c>
    </row>
    <row r="23" spans="2:22" ht="13.5" customHeight="1" x14ac:dyDescent="0.15">
      <c r="B23" s="186"/>
      <c r="C23" s="313">
        <v>3</v>
      </c>
      <c r="D23" s="187"/>
      <c r="E23" s="326">
        <v>1890</v>
      </c>
      <c r="F23" s="326">
        <v>2100</v>
      </c>
      <c r="G23" s="330">
        <v>2027.3953551699997</v>
      </c>
      <c r="H23" s="326">
        <v>15666.099999999999</v>
      </c>
      <c r="I23" s="326">
        <v>1260</v>
      </c>
      <c r="J23" s="326">
        <v>1417.5</v>
      </c>
      <c r="K23" s="326">
        <v>1319.0512546653833</v>
      </c>
      <c r="L23" s="326">
        <v>25419.199999999997</v>
      </c>
      <c r="M23" s="326">
        <v>2047.5</v>
      </c>
      <c r="N23" s="326">
        <v>2362.5</v>
      </c>
      <c r="O23" s="326">
        <v>2178.6886448314035</v>
      </c>
      <c r="P23" s="326">
        <v>54209.200000000004</v>
      </c>
      <c r="Q23" s="326">
        <v>2312.1</v>
      </c>
      <c r="R23" s="326">
        <v>2625</v>
      </c>
      <c r="S23" s="326">
        <v>2514.1580442271925</v>
      </c>
      <c r="T23" s="330">
        <v>90077.8</v>
      </c>
    </row>
    <row r="24" spans="2:22" ht="13.5" customHeight="1" x14ac:dyDescent="0.15">
      <c r="B24" s="186"/>
      <c r="C24" s="313">
        <v>4</v>
      </c>
      <c r="D24" s="187"/>
      <c r="E24" s="326">
        <v>1890</v>
      </c>
      <c r="F24" s="326">
        <v>2258.34</v>
      </c>
      <c r="G24" s="326">
        <v>2047.3510926182148</v>
      </c>
      <c r="H24" s="326">
        <v>12230.2</v>
      </c>
      <c r="I24" s="326">
        <v>1207.5</v>
      </c>
      <c r="J24" s="326">
        <v>1470</v>
      </c>
      <c r="K24" s="326">
        <v>1342.1791152048568</v>
      </c>
      <c r="L24" s="326">
        <v>19408.3</v>
      </c>
      <c r="M24" s="326">
        <v>2100</v>
      </c>
      <c r="N24" s="326">
        <v>2415</v>
      </c>
      <c r="O24" s="326">
        <v>2220.8178283691714</v>
      </c>
      <c r="P24" s="326">
        <v>43920.6</v>
      </c>
      <c r="Q24" s="326">
        <v>2257.5</v>
      </c>
      <c r="R24" s="326">
        <v>2625</v>
      </c>
      <c r="S24" s="326">
        <v>2469.6541055283833</v>
      </c>
      <c r="T24" s="330">
        <v>64673.5</v>
      </c>
    </row>
    <row r="25" spans="2:22" ht="13.5" customHeight="1" x14ac:dyDescent="0.15">
      <c r="B25" s="284"/>
      <c r="C25" s="290">
        <v>5</v>
      </c>
      <c r="D25" s="190"/>
      <c r="E25" s="328">
        <v>1995</v>
      </c>
      <c r="F25" s="328">
        <v>2310</v>
      </c>
      <c r="G25" s="328">
        <v>2108.8659728431521</v>
      </c>
      <c r="H25" s="328">
        <v>12374.6</v>
      </c>
      <c r="I25" s="328">
        <v>1113</v>
      </c>
      <c r="J25" s="328">
        <v>1417.5</v>
      </c>
      <c r="K25" s="328">
        <v>1294.2709941356181</v>
      </c>
      <c r="L25" s="328">
        <v>20237.099999999999</v>
      </c>
      <c r="M25" s="328">
        <v>2100</v>
      </c>
      <c r="N25" s="328">
        <v>2415</v>
      </c>
      <c r="O25" s="328">
        <v>2255.1339025205516</v>
      </c>
      <c r="P25" s="328">
        <v>44166.8</v>
      </c>
      <c r="Q25" s="328">
        <v>2278.5</v>
      </c>
      <c r="R25" s="328">
        <v>2625</v>
      </c>
      <c r="S25" s="328">
        <v>2466.6625084082434</v>
      </c>
      <c r="T25" s="329">
        <v>64014.400000000001</v>
      </c>
    </row>
    <row r="26" spans="2:22" ht="13.5" customHeight="1" x14ac:dyDescent="0.15">
      <c r="B26" s="349"/>
      <c r="C26" s="350"/>
      <c r="D26" s="351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</row>
    <row r="27" spans="2:22" ht="13.5" customHeight="1" x14ac:dyDescent="0.15">
      <c r="B27" s="352"/>
      <c r="C27" s="350"/>
      <c r="D27" s="353"/>
      <c r="E27" s="326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26"/>
      <c r="S27" s="326"/>
      <c r="T27" s="326"/>
    </row>
    <row r="28" spans="2:22" ht="13.5" customHeight="1" x14ac:dyDescent="0.15">
      <c r="B28" s="354" t="s">
        <v>117</v>
      </c>
      <c r="C28" s="350"/>
      <c r="D28" s="351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</row>
    <row r="29" spans="2:22" ht="13.5" customHeight="1" x14ac:dyDescent="0.15">
      <c r="B29" s="355">
        <v>40669</v>
      </c>
      <c r="C29" s="356"/>
      <c r="D29" s="357">
        <v>40673</v>
      </c>
      <c r="E29" s="326">
        <v>1995</v>
      </c>
      <c r="F29" s="326">
        <v>2310</v>
      </c>
      <c r="G29" s="326">
        <v>2076.9730198693528</v>
      </c>
      <c r="H29" s="326">
        <v>3364.6</v>
      </c>
      <c r="I29" s="326">
        <v>1113</v>
      </c>
      <c r="J29" s="326">
        <v>1365</v>
      </c>
      <c r="K29" s="326">
        <v>1270.9323498733422</v>
      </c>
      <c r="L29" s="326">
        <v>5790.3</v>
      </c>
      <c r="M29" s="326">
        <v>2100</v>
      </c>
      <c r="N29" s="326">
        <v>2415</v>
      </c>
      <c r="O29" s="326">
        <v>2250.0346748113552</v>
      </c>
      <c r="P29" s="326">
        <v>15683.4</v>
      </c>
      <c r="Q29" s="326">
        <v>2278.5</v>
      </c>
      <c r="R29" s="326">
        <v>2625</v>
      </c>
      <c r="S29" s="326">
        <v>2477.911387494657</v>
      </c>
      <c r="T29" s="326">
        <v>24173.1</v>
      </c>
    </row>
    <row r="30" spans="2:22" ht="13.5" customHeight="1" x14ac:dyDescent="0.15">
      <c r="B30" s="358" t="s">
        <v>118</v>
      </c>
      <c r="C30" s="359"/>
      <c r="D30" s="35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</row>
    <row r="31" spans="2:22" ht="13.5" customHeight="1" x14ac:dyDescent="0.15">
      <c r="B31" s="355">
        <v>40674</v>
      </c>
      <c r="C31" s="356"/>
      <c r="D31" s="357">
        <v>40680</v>
      </c>
      <c r="E31" s="249">
        <v>1995</v>
      </c>
      <c r="F31" s="249">
        <v>2310</v>
      </c>
      <c r="G31" s="249">
        <v>2124.5123121202446</v>
      </c>
      <c r="H31" s="249">
        <v>2640.6</v>
      </c>
      <c r="I31" s="249">
        <v>1155</v>
      </c>
      <c r="J31" s="249">
        <v>1417.5</v>
      </c>
      <c r="K31" s="249">
        <v>1305.4559925673591</v>
      </c>
      <c r="L31" s="249">
        <v>4718.2</v>
      </c>
      <c r="M31" s="249">
        <v>2100</v>
      </c>
      <c r="N31" s="249">
        <v>2415</v>
      </c>
      <c r="O31" s="249">
        <v>2248.981600647759</v>
      </c>
      <c r="P31" s="249">
        <v>9203.6</v>
      </c>
      <c r="Q31" s="249">
        <v>2292.15</v>
      </c>
      <c r="R31" s="249">
        <v>2625</v>
      </c>
      <c r="S31" s="249">
        <v>2493.0381288614303</v>
      </c>
      <c r="T31" s="249">
        <v>13447.3</v>
      </c>
    </row>
    <row r="32" spans="2:22" ht="13.5" customHeight="1" x14ac:dyDescent="0.15">
      <c r="B32" s="358" t="s">
        <v>119</v>
      </c>
      <c r="C32" s="359"/>
      <c r="D32" s="357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</row>
    <row r="33" spans="2:24" ht="13.5" customHeight="1" x14ac:dyDescent="0.15">
      <c r="B33" s="355">
        <v>40681</v>
      </c>
      <c r="C33" s="356"/>
      <c r="D33" s="357">
        <v>40687</v>
      </c>
      <c r="E33" s="249">
        <v>1995</v>
      </c>
      <c r="F33" s="249">
        <v>2310</v>
      </c>
      <c r="G33" s="249">
        <v>2134.8874988585526</v>
      </c>
      <c r="H33" s="249">
        <v>2170.6999999999998</v>
      </c>
      <c r="I33" s="249">
        <v>1155</v>
      </c>
      <c r="J33" s="249">
        <v>1417.5</v>
      </c>
      <c r="K33" s="249">
        <v>1286.5431058560648</v>
      </c>
      <c r="L33" s="249">
        <v>4450.1000000000004</v>
      </c>
      <c r="M33" s="249">
        <v>2100</v>
      </c>
      <c r="N33" s="249">
        <v>2415</v>
      </c>
      <c r="O33" s="249">
        <v>2256.2965680179063</v>
      </c>
      <c r="P33" s="249">
        <v>7779.1</v>
      </c>
      <c r="Q33" s="249">
        <v>2292.15</v>
      </c>
      <c r="R33" s="249">
        <v>2625</v>
      </c>
      <c r="S33" s="249">
        <v>2447.2519805640641</v>
      </c>
      <c r="T33" s="249">
        <v>11432.6</v>
      </c>
    </row>
    <row r="34" spans="2:24" ht="13.5" customHeight="1" x14ac:dyDescent="0.15">
      <c r="B34" s="358" t="s">
        <v>120</v>
      </c>
      <c r="C34" s="359"/>
      <c r="D34" s="357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</row>
    <row r="35" spans="2:24" ht="13.5" customHeight="1" x14ac:dyDescent="0.15">
      <c r="B35" s="355">
        <v>40688</v>
      </c>
      <c r="C35" s="356"/>
      <c r="D35" s="357">
        <v>40694</v>
      </c>
      <c r="E35" s="249">
        <v>1995</v>
      </c>
      <c r="F35" s="249">
        <v>2310</v>
      </c>
      <c r="G35" s="249">
        <v>2111.6952461149822</v>
      </c>
      <c r="H35" s="249">
        <v>4198.7</v>
      </c>
      <c r="I35" s="249">
        <v>1155</v>
      </c>
      <c r="J35" s="249">
        <v>1417.5</v>
      </c>
      <c r="K35" s="249">
        <v>1316.2782800616917</v>
      </c>
      <c r="L35" s="249">
        <v>5278.5</v>
      </c>
      <c r="M35" s="249">
        <v>2100</v>
      </c>
      <c r="N35" s="249">
        <v>2415</v>
      </c>
      <c r="O35" s="249">
        <v>2272.3571407950585</v>
      </c>
      <c r="P35" s="249">
        <v>11500.7</v>
      </c>
      <c r="Q35" s="249">
        <v>2292.15</v>
      </c>
      <c r="R35" s="249">
        <v>2572.5</v>
      </c>
      <c r="S35" s="249">
        <v>2448.1291850575954</v>
      </c>
      <c r="T35" s="249">
        <v>14961.4</v>
      </c>
    </row>
    <row r="36" spans="2:24" ht="13.5" customHeight="1" x14ac:dyDescent="0.15">
      <c r="B36" s="358" t="s">
        <v>121</v>
      </c>
      <c r="C36" s="359"/>
      <c r="D36" s="357"/>
      <c r="E36" s="326"/>
      <c r="F36" s="326"/>
      <c r="G36" s="326"/>
      <c r="H36" s="326"/>
      <c r="I36" s="326"/>
      <c r="J36" s="326"/>
      <c r="K36" s="326"/>
      <c r="L36" s="326"/>
      <c r="M36" s="326"/>
      <c r="N36" s="326"/>
      <c r="O36" s="326"/>
      <c r="P36" s="326"/>
      <c r="Q36" s="326"/>
      <c r="R36" s="326"/>
      <c r="S36" s="326"/>
      <c r="T36" s="326"/>
    </row>
    <row r="37" spans="2:24" ht="13.5" customHeight="1" x14ac:dyDescent="0.15">
      <c r="B37" s="360"/>
      <c r="C37" s="361"/>
      <c r="D37" s="362"/>
      <c r="E37" s="328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328"/>
      <c r="T37" s="328"/>
    </row>
    <row r="38" spans="2:24" ht="3.75" customHeight="1" x14ac:dyDescent="0.15"/>
    <row r="39" spans="2:24" ht="13.5" customHeight="1" x14ac:dyDescent="0.15">
      <c r="B39" s="168"/>
    </row>
    <row r="40" spans="2:24" ht="13.5" customHeight="1" x14ac:dyDescent="0.15">
      <c r="B40" s="168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</row>
    <row r="41" spans="2:24" ht="13.5" customHeight="1" x14ac:dyDescent="0.15">
      <c r="B41" s="168"/>
    </row>
    <row r="42" spans="2:24" ht="13.5" customHeight="1" x14ac:dyDescent="0.15">
      <c r="B42" s="168"/>
    </row>
  </sheetData>
  <phoneticPr fontId="32"/>
  <conditionalFormatting sqref="B37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&amp;C-30-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4" width="2.875" style="167" customWidth="1"/>
    <col min="5" max="7" width="5.875" style="167" customWidth="1"/>
    <col min="8" max="8" width="7.875" style="167" customWidth="1"/>
    <col min="9" max="11" width="5.875" style="167" customWidth="1"/>
    <col min="12" max="12" width="7.875" style="167" customWidth="1"/>
    <col min="13" max="15" width="5.875" style="167" customWidth="1"/>
    <col min="16" max="16" width="8.125" style="167" customWidth="1"/>
    <col min="17" max="16384" width="7.5" style="167"/>
  </cols>
  <sheetData>
    <row r="1" spans="2:18" ht="15" customHeight="1" x14ac:dyDescent="0.15">
      <c r="B1" s="340"/>
      <c r="C1" s="340"/>
      <c r="D1" s="340"/>
    </row>
    <row r="2" spans="2:18" ht="12.75" customHeight="1" x14ac:dyDescent="0.15">
      <c r="B2" s="167" t="str">
        <f>近和33!B2</f>
        <v>(2)和牛チルド「3」の品目別価格　（つづき）</v>
      </c>
      <c r="C2" s="312"/>
      <c r="D2" s="312"/>
    </row>
    <row r="3" spans="2:18" ht="12.75" customHeight="1" x14ac:dyDescent="0.15">
      <c r="B3" s="312"/>
      <c r="C3" s="312"/>
      <c r="D3" s="312"/>
      <c r="P3" s="168" t="s">
        <v>84</v>
      </c>
    </row>
    <row r="4" spans="2:18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</row>
    <row r="5" spans="2:18" ht="13.5" customHeight="1" x14ac:dyDescent="0.15">
      <c r="B5" s="292"/>
      <c r="C5" s="316" t="s">
        <v>255</v>
      </c>
      <c r="D5" s="317"/>
      <c r="E5" s="318" t="s">
        <v>290</v>
      </c>
      <c r="F5" s="319"/>
      <c r="G5" s="319"/>
      <c r="H5" s="320"/>
      <c r="I5" s="318" t="s">
        <v>291</v>
      </c>
      <c r="J5" s="319"/>
      <c r="K5" s="319"/>
      <c r="L5" s="320"/>
      <c r="M5" s="318" t="s">
        <v>292</v>
      </c>
      <c r="N5" s="319"/>
      <c r="O5" s="319"/>
      <c r="P5" s="320"/>
      <c r="R5" s="166"/>
    </row>
    <row r="6" spans="2:18" ht="13.5" customHeight="1" x14ac:dyDescent="0.15">
      <c r="B6" s="321" t="s">
        <v>258</v>
      </c>
      <c r="C6" s="322"/>
      <c r="D6" s="323"/>
      <c r="E6" s="175" t="s">
        <v>92</v>
      </c>
      <c r="F6" s="176" t="s">
        <v>93</v>
      </c>
      <c r="G6" s="177" t="s">
        <v>94</v>
      </c>
      <c r="H6" s="176" t="s">
        <v>95</v>
      </c>
      <c r="I6" s="175" t="s">
        <v>92</v>
      </c>
      <c r="J6" s="176" t="s">
        <v>93</v>
      </c>
      <c r="K6" s="177" t="s">
        <v>94</v>
      </c>
      <c r="L6" s="176" t="s">
        <v>95</v>
      </c>
      <c r="M6" s="175" t="s">
        <v>92</v>
      </c>
      <c r="N6" s="176" t="s">
        <v>93</v>
      </c>
      <c r="O6" s="177" t="s">
        <v>94</v>
      </c>
      <c r="P6" s="176" t="s">
        <v>95</v>
      </c>
      <c r="R6" s="166"/>
    </row>
    <row r="7" spans="2:18" ht="13.5" customHeight="1" x14ac:dyDescent="0.15">
      <c r="B7" s="178"/>
      <c r="C7" s="179"/>
      <c r="D7" s="190"/>
      <c r="E7" s="180"/>
      <c r="F7" s="181"/>
      <c r="G7" s="182" t="s">
        <v>96</v>
      </c>
      <c r="H7" s="181"/>
      <c r="I7" s="180"/>
      <c r="J7" s="181"/>
      <c r="K7" s="182" t="s">
        <v>96</v>
      </c>
      <c r="L7" s="181"/>
      <c r="M7" s="180"/>
      <c r="N7" s="181"/>
      <c r="O7" s="182" t="s">
        <v>96</v>
      </c>
      <c r="P7" s="181"/>
      <c r="R7" s="166"/>
    </row>
    <row r="8" spans="2:18" ht="13.5" customHeight="1" x14ac:dyDescent="0.15">
      <c r="B8" s="324" t="s">
        <v>60</v>
      </c>
      <c r="C8" s="166">
        <v>18</v>
      </c>
      <c r="D8" s="183" t="s">
        <v>61</v>
      </c>
      <c r="E8" s="325">
        <v>2730</v>
      </c>
      <c r="F8" s="326">
        <v>3675</v>
      </c>
      <c r="G8" s="327">
        <v>3274</v>
      </c>
      <c r="H8" s="326">
        <v>29244</v>
      </c>
      <c r="I8" s="325">
        <v>4725</v>
      </c>
      <c r="J8" s="326">
        <v>5985</v>
      </c>
      <c r="K8" s="327">
        <v>5336</v>
      </c>
      <c r="L8" s="326">
        <v>50774</v>
      </c>
      <c r="M8" s="325">
        <v>5565</v>
      </c>
      <c r="N8" s="326">
        <v>6930</v>
      </c>
      <c r="O8" s="327">
        <v>6397</v>
      </c>
      <c r="P8" s="326">
        <v>93979</v>
      </c>
      <c r="R8" s="327"/>
    </row>
    <row r="9" spans="2:18" ht="13.5" customHeight="1" x14ac:dyDescent="0.15">
      <c r="B9" s="186"/>
      <c r="C9" s="166">
        <v>19</v>
      </c>
      <c r="D9" s="187"/>
      <c r="E9" s="325">
        <v>3098</v>
      </c>
      <c r="F9" s="326">
        <v>3360</v>
      </c>
      <c r="G9" s="327">
        <v>3189</v>
      </c>
      <c r="H9" s="326">
        <v>16365</v>
      </c>
      <c r="I9" s="325">
        <v>4515</v>
      </c>
      <c r="J9" s="326">
        <v>5775</v>
      </c>
      <c r="K9" s="327">
        <v>5318</v>
      </c>
      <c r="L9" s="326">
        <v>36127</v>
      </c>
      <c r="M9" s="325">
        <v>5355</v>
      </c>
      <c r="N9" s="326">
        <v>6825</v>
      </c>
      <c r="O9" s="327">
        <v>6086</v>
      </c>
      <c r="P9" s="326">
        <v>101131</v>
      </c>
      <c r="R9" s="327"/>
    </row>
    <row r="10" spans="2:18" ht="13.5" customHeight="1" x14ac:dyDescent="0.15">
      <c r="B10" s="186"/>
      <c r="C10" s="166">
        <v>20</v>
      </c>
      <c r="D10" s="187"/>
      <c r="E10" s="325">
        <v>2100</v>
      </c>
      <c r="F10" s="326">
        <v>3150</v>
      </c>
      <c r="G10" s="327">
        <v>2732</v>
      </c>
      <c r="H10" s="326">
        <v>17602</v>
      </c>
      <c r="I10" s="325">
        <v>3675</v>
      </c>
      <c r="J10" s="326">
        <v>5355</v>
      </c>
      <c r="K10" s="327">
        <v>4454</v>
      </c>
      <c r="L10" s="326">
        <v>26343</v>
      </c>
      <c r="M10" s="325">
        <v>4725</v>
      </c>
      <c r="N10" s="326">
        <v>6615</v>
      </c>
      <c r="O10" s="327">
        <v>5843</v>
      </c>
      <c r="P10" s="326">
        <v>78760</v>
      </c>
      <c r="R10" s="327"/>
    </row>
    <row r="11" spans="2:18" ht="13.5" customHeight="1" x14ac:dyDescent="0.15">
      <c r="B11" s="186"/>
      <c r="C11" s="166">
        <v>21</v>
      </c>
      <c r="D11" s="187"/>
      <c r="E11" s="325">
        <v>1995</v>
      </c>
      <c r="F11" s="326">
        <v>2625</v>
      </c>
      <c r="G11" s="327">
        <v>2296</v>
      </c>
      <c r="H11" s="326">
        <v>9130</v>
      </c>
      <c r="I11" s="325">
        <v>3150</v>
      </c>
      <c r="J11" s="326">
        <v>5250</v>
      </c>
      <c r="K11" s="327">
        <v>4112</v>
      </c>
      <c r="L11" s="326">
        <v>30732</v>
      </c>
      <c r="M11" s="325">
        <v>4410</v>
      </c>
      <c r="N11" s="326">
        <v>6195</v>
      </c>
      <c r="O11" s="327">
        <v>5306</v>
      </c>
      <c r="P11" s="326">
        <v>87662</v>
      </c>
      <c r="R11" s="166"/>
    </row>
    <row r="12" spans="2:18" ht="13.5" customHeight="1" x14ac:dyDescent="0.15">
      <c r="B12" s="284"/>
      <c r="C12" s="179">
        <v>22</v>
      </c>
      <c r="D12" s="190"/>
      <c r="E12" s="274" t="s">
        <v>262</v>
      </c>
      <c r="F12" s="274" t="s">
        <v>262</v>
      </c>
      <c r="G12" s="274" t="s">
        <v>262</v>
      </c>
      <c r="H12" s="328">
        <v>3689</v>
      </c>
      <c r="I12" s="328">
        <v>3360</v>
      </c>
      <c r="J12" s="328">
        <v>5040</v>
      </c>
      <c r="K12" s="328">
        <v>4106</v>
      </c>
      <c r="L12" s="328">
        <v>39328</v>
      </c>
      <c r="M12" s="328">
        <v>4410</v>
      </c>
      <c r="N12" s="328">
        <v>6090</v>
      </c>
      <c r="O12" s="328">
        <v>5144</v>
      </c>
      <c r="P12" s="329">
        <v>100281</v>
      </c>
      <c r="R12" s="166"/>
    </row>
    <row r="13" spans="2:18" ht="13.5" customHeight="1" x14ac:dyDescent="0.15">
      <c r="B13" s="186" t="s">
        <v>259</v>
      </c>
      <c r="C13" s="166">
        <v>5</v>
      </c>
      <c r="D13" s="187" t="s">
        <v>260</v>
      </c>
      <c r="E13" s="271" t="s">
        <v>262</v>
      </c>
      <c r="F13" s="272" t="s">
        <v>262</v>
      </c>
      <c r="G13" s="337" t="s">
        <v>262</v>
      </c>
      <c r="H13" s="326">
        <v>129</v>
      </c>
      <c r="I13" s="325">
        <v>3780</v>
      </c>
      <c r="J13" s="326">
        <v>4200</v>
      </c>
      <c r="K13" s="327">
        <v>4023</v>
      </c>
      <c r="L13" s="326">
        <v>2665</v>
      </c>
      <c r="M13" s="325">
        <v>5040</v>
      </c>
      <c r="N13" s="326">
        <v>5565</v>
      </c>
      <c r="O13" s="327">
        <v>5355</v>
      </c>
      <c r="P13" s="326">
        <v>6484</v>
      </c>
      <c r="R13" s="166"/>
    </row>
    <row r="14" spans="2:18" ht="13.5" customHeight="1" x14ac:dyDescent="0.15">
      <c r="B14" s="186"/>
      <c r="C14" s="166">
        <v>6</v>
      </c>
      <c r="D14" s="187"/>
      <c r="E14" s="271" t="s">
        <v>262</v>
      </c>
      <c r="F14" s="272" t="s">
        <v>262</v>
      </c>
      <c r="G14" s="273" t="s">
        <v>262</v>
      </c>
      <c r="H14" s="326">
        <v>162</v>
      </c>
      <c r="I14" s="325">
        <v>3675</v>
      </c>
      <c r="J14" s="326">
        <v>3990</v>
      </c>
      <c r="K14" s="327">
        <v>3793</v>
      </c>
      <c r="L14" s="326">
        <v>2383</v>
      </c>
      <c r="M14" s="325">
        <v>5040</v>
      </c>
      <c r="N14" s="326">
        <v>5775</v>
      </c>
      <c r="O14" s="330">
        <v>5326</v>
      </c>
      <c r="P14" s="326">
        <v>7650</v>
      </c>
      <c r="R14" s="166"/>
    </row>
    <row r="15" spans="2:18" ht="13.5" customHeight="1" x14ac:dyDescent="0.15">
      <c r="B15" s="186"/>
      <c r="C15" s="166">
        <v>7</v>
      </c>
      <c r="D15" s="187"/>
      <c r="E15" s="271" t="s">
        <v>262</v>
      </c>
      <c r="F15" s="272" t="s">
        <v>262</v>
      </c>
      <c r="G15" s="273" t="s">
        <v>262</v>
      </c>
      <c r="H15" s="272" t="s">
        <v>262</v>
      </c>
      <c r="I15" s="325">
        <v>3465</v>
      </c>
      <c r="J15" s="326">
        <v>3885</v>
      </c>
      <c r="K15" s="327">
        <v>3691</v>
      </c>
      <c r="L15" s="326">
        <v>2886</v>
      </c>
      <c r="M15" s="325">
        <v>4725</v>
      </c>
      <c r="N15" s="326">
        <v>5775</v>
      </c>
      <c r="O15" s="330">
        <v>5297</v>
      </c>
      <c r="P15" s="326">
        <v>6935</v>
      </c>
    </row>
    <row r="16" spans="2:18" ht="13.5" customHeight="1" x14ac:dyDescent="0.15">
      <c r="B16" s="186"/>
      <c r="C16" s="166">
        <v>8</v>
      </c>
      <c r="D16" s="187"/>
      <c r="E16" s="271" t="s">
        <v>262</v>
      </c>
      <c r="F16" s="272" t="s">
        <v>262</v>
      </c>
      <c r="G16" s="273" t="s">
        <v>262</v>
      </c>
      <c r="H16" s="326">
        <v>119</v>
      </c>
      <c r="I16" s="325">
        <v>3360</v>
      </c>
      <c r="J16" s="326">
        <v>3780</v>
      </c>
      <c r="K16" s="327">
        <v>3680</v>
      </c>
      <c r="L16" s="326">
        <v>4378</v>
      </c>
      <c r="M16" s="325">
        <v>4725</v>
      </c>
      <c r="N16" s="326">
        <v>5565</v>
      </c>
      <c r="O16" s="330">
        <v>5112</v>
      </c>
      <c r="P16" s="326">
        <v>9917</v>
      </c>
    </row>
    <row r="17" spans="2:16" ht="13.5" customHeight="1" x14ac:dyDescent="0.15">
      <c r="B17" s="186"/>
      <c r="C17" s="166">
        <v>9</v>
      </c>
      <c r="D17" s="187"/>
      <c r="E17" s="271" t="s">
        <v>262</v>
      </c>
      <c r="F17" s="272" t="s">
        <v>262</v>
      </c>
      <c r="G17" s="273" t="s">
        <v>262</v>
      </c>
      <c r="H17" s="326">
        <v>258</v>
      </c>
      <c r="I17" s="326">
        <v>3465</v>
      </c>
      <c r="J17" s="326">
        <v>4095</v>
      </c>
      <c r="K17" s="327">
        <v>3814</v>
      </c>
      <c r="L17" s="326">
        <v>3368</v>
      </c>
      <c r="M17" s="325">
        <v>4872</v>
      </c>
      <c r="N17" s="326">
        <v>5565</v>
      </c>
      <c r="O17" s="330">
        <v>5112</v>
      </c>
      <c r="P17" s="326">
        <v>7557</v>
      </c>
    </row>
    <row r="18" spans="2:16" ht="13.5" customHeight="1" x14ac:dyDescent="0.15">
      <c r="B18" s="186"/>
      <c r="C18" s="166">
        <v>10</v>
      </c>
      <c r="D18" s="187"/>
      <c r="E18" s="272">
        <v>0</v>
      </c>
      <c r="F18" s="272">
        <v>0</v>
      </c>
      <c r="G18" s="272">
        <v>0</v>
      </c>
      <c r="H18" s="326">
        <v>251</v>
      </c>
      <c r="I18" s="326">
        <v>3675</v>
      </c>
      <c r="J18" s="326">
        <v>4200</v>
      </c>
      <c r="K18" s="330">
        <v>3867.8363636363651</v>
      </c>
      <c r="L18" s="326">
        <v>3572</v>
      </c>
      <c r="M18" s="326">
        <v>4935</v>
      </c>
      <c r="N18" s="326">
        <v>5775</v>
      </c>
      <c r="O18" s="326">
        <v>5184.3854815524692</v>
      </c>
      <c r="P18" s="326">
        <v>7714</v>
      </c>
    </row>
    <row r="19" spans="2:16" ht="13.5" customHeight="1" x14ac:dyDescent="0.15">
      <c r="B19" s="186"/>
      <c r="C19" s="166">
        <v>11</v>
      </c>
      <c r="D19" s="187"/>
      <c r="E19" s="272">
        <v>0</v>
      </c>
      <c r="F19" s="272">
        <v>0</v>
      </c>
      <c r="G19" s="272">
        <v>0</v>
      </c>
      <c r="H19" s="326">
        <v>1008</v>
      </c>
      <c r="I19" s="326">
        <v>3675</v>
      </c>
      <c r="J19" s="326">
        <v>4410</v>
      </c>
      <c r="K19" s="326">
        <v>3927.5662510872735</v>
      </c>
      <c r="L19" s="326">
        <v>3786.7</v>
      </c>
      <c r="M19" s="326">
        <v>4935</v>
      </c>
      <c r="N19" s="326">
        <v>5775</v>
      </c>
      <c r="O19" s="326">
        <v>5167.3105246183613</v>
      </c>
      <c r="P19" s="330">
        <v>11169.1</v>
      </c>
    </row>
    <row r="20" spans="2:16" ht="13.5" customHeight="1" x14ac:dyDescent="0.15">
      <c r="B20" s="186"/>
      <c r="C20" s="166">
        <v>12</v>
      </c>
      <c r="D20" s="187"/>
      <c r="E20" s="272">
        <v>0</v>
      </c>
      <c r="F20" s="272">
        <v>0</v>
      </c>
      <c r="G20" s="272">
        <v>0</v>
      </c>
      <c r="H20" s="326">
        <v>0</v>
      </c>
      <c r="I20" s="326">
        <v>3990</v>
      </c>
      <c r="J20" s="326">
        <v>5040</v>
      </c>
      <c r="K20" s="326">
        <v>4568.2466862192414</v>
      </c>
      <c r="L20" s="326">
        <v>7041</v>
      </c>
      <c r="M20" s="326">
        <v>5250</v>
      </c>
      <c r="N20" s="326">
        <v>6090</v>
      </c>
      <c r="O20" s="326">
        <v>5459.4636415852956</v>
      </c>
      <c r="P20" s="330">
        <v>14973</v>
      </c>
    </row>
    <row r="21" spans="2:16" ht="13.5" customHeight="1" x14ac:dyDescent="0.15">
      <c r="B21" s="186" t="s">
        <v>261</v>
      </c>
      <c r="C21" s="166">
        <v>1</v>
      </c>
      <c r="D21" s="187" t="s">
        <v>260</v>
      </c>
      <c r="E21" s="272">
        <v>0</v>
      </c>
      <c r="F21" s="272">
        <v>0</v>
      </c>
      <c r="G21" s="272">
        <v>0</v>
      </c>
      <c r="H21" s="326">
        <v>2270.8000000000002</v>
      </c>
      <c r="I21" s="326">
        <v>3675</v>
      </c>
      <c r="J21" s="326">
        <v>4410</v>
      </c>
      <c r="K21" s="326">
        <v>4046.0184072126235</v>
      </c>
      <c r="L21" s="326">
        <v>4887.1000000000004</v>
      </c>
      <c r="M21" s="326">
        <v>4725</v>
      </c>
      <c r="N21" s="326">
        <v>5460</v>
      </c>
      <c r="O21" s="326">
        <v>4908.361514298098</v>
      </c>
      <c r="P21" s="326">
        <v>11079.7</v>
      </c>
    </row>
    <row r="22" spans="2:16" ht="13.5" customHeight="1" x14ac:dyDescent="0.15">
      <c r="B22" s="186"/>
      <c r="C22" s="166">
        <v>2</v>
      </c>
      <c r="D22" s="187"/>
      <c r="E22" s="272">
        <v>0</v>
      </c>
      <c r="F22" s="272">
        <v>0</v>
      </c>
      <c r="G22" s="272">
        <v>0</v>
      </c>
      <c r="H22" s="326">
        <v>540.20000000000005</v>
      </c>
      <c r="I22" s="326">
        <v>3675</v>
      </c>
      <c r="J22" s="326">
        <v>4200</v>
      </c>
      <c r="K22" s="326">
        <v>3994.231649455764</v>
      </c>
      <c r="L22" s="326">
        <v>2071.9</v>
      </c>
      <c r="M22" s="326">
        <v>4725</v>
      </c>
      <c r="N22" s="326">
        <v>5250</v>
      </c>
      <c r="O22" s="326">
        <v>5032.8900235663796</v>
      </c>
      <c r="P22" s="330">
        <v>6384</v>
      </c>
    </row>
    <row r="23" spans="2:16" ht="13.5" customHeight="1" x14ac:dyDescent="0.15">
      <c r="B23" s="186"/>
      <c r="C23" s="166">
        <v>3</v>
      </c>
      <c r="D23" s="187"/>
      <c r="E23" s="272">
        <v>2370.9</v>
      </c>
      <c r="F23" s="272">
        <v>2467.5</v>
      </c>
      <c r="G23" s="272">
        <v>2438.916913319239</v>
      </c>
      <c r="H23" s="326">
        <v>896.8</v>
      </c>
      <c r="I23" s="326">
        <v>3517.5</v>
      </c>
      <c r="J23" s="326">
        <v>3990</v>
      </c>
      <c r="K23" s="326">
        <v>3793.6829375549692</v>
      </c>
      <c r="L23" s="326">
        <v>2202</v>
      </c>
      <c r="M23" s="326">
        <v>4483.5</v>
      </c>
      <c r="N23" s="326">
        <v>5040</v>
      </c>
      <c r="O23" s="326">
        <v>4694.5835814060019</v>
      </c>
      <c r="P23" s="330">
        <v>6524.2</v>
      </c>
    </row>
    <row r="24" spans="2:16" ht="13.5" customHeight="1" x14ac:dyDescent="0.15">
      <c r="B24" s="186"/>
      <c r="C24" s="166">
        <v>4</v>
      </c>
      <c r="D24" s="187"/>
      <c r="E24" s="272">
        <v>2268</v>
      </c>
      <c r="F24" s="272">
        <v>2646</v>
      </c>
      <c r="G24" s="272">
        <v>2408.1964674570527</v>
      </c>
      <c r="H24" s="330">
        <v>1145.3</v>
      </c>
      <c r="I24" s="326">
        <v>3465</v>
      </c>
      <c r="J24" s="326">
        <v>4200</v>
      </c>
      <c r="K24" s="326">
        <v>3837.2339153312596</v>
      </c>
      <c r="L24" s="326">
        <v>2555.8000000000002</v>
      </c>
      <c r="M24" s="326">
        <v>4515</v>
      </c>
      <c r="N24" s="326">
        <v>5250</v>
      </c>
      <c r="O24" s="326">
        <v>4785.7898954437933</v>
      </c>
      <c r="P24" s="326">
        <v>6416.1</v>
      </c>
    </row>
    <row r="25" spans="2:16" ht="13.5" customHeight="1" x14ac:dyDescent="0.15">
      <c r="B25" s="284"/>
      <c r="C25" s="179">
        <v>5</v>
      </c>
      <c r="D25" s="190"/>
      <c r="E25" s="274">
        <v>2205</v>
      </c>
      <c r="F25" s="274">
        <v>2520</v>
      </c>
      <c r="G25" s="274">
        <v>2333.6636318283863</v>
      </c>
      <c r="H25" s="328">
        <v>844.1</v>
      </c>
      <c r="I25" s="328">
        <v>3465</v>
      </c>
      <c r="J25" s="328">
        <v>3990</v>
      </c>
      <c r="K25" s="328">
        <v>3727.4552302444577</v>
      </c>
      <c r="L25" s="328">
        <v>4060.5</v>
      </c>
      <c r="M25" s="328">
        <v>4515</v>
      </c>
      <c r="N25" s="328">
        <v>5250</v>
      </c>
      <c r="O25" s="328">
        <v>4805.9750400301427</v>
      </c>
      <c r="P25" s="328">
        <v>10855.8</v>
      </c>
    </row>
  </sheetData>
  <phoneticPr fontId="32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&amp;C-31-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197" customWidth="1"/>
    <col min="2" max="2" width="5.5" style="197" customWidth="1"/>
    <col min="3" max="3" width="2.75" style="197" customWidth="1"/>
    <col min="4" max="4" width="5.25" style="197" customWidth="1"/>
    <col min="5" max="7" width="5.875" style="197" customWidth="1"/>
    <col min="8" max="8" width="7.5" style="197" customWidth="1"/>
    <col min="9" max="11" width="5.875" style="197" customWidth="1"/>
    <col min="12" max="12" width="8.125" style="197" customWidth="1"/>
    <col min="13" max="15" width="5.875" style="197" customWidth="1"/>
    <col min="16" max="16" width="7.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7.75" style="197" customWidth="1"/>
    <col min="25" max="16384" width="7.5" style="197"/>
  </cols>
  <sheetData>
    <row r="1" spans="1:26" ht="15" customHeight="1" x14ac:dyDescent="0.15">
      <c r="A1" s="167"/>
      <c r="B1" s="367"/>
      <c r="C1" s="367"/>
      <c r="D1" s="367"/>
    </row>
    <row r="2" spans="1:26" ht="12.75" customHeight="1" x14ac:dyDescent="0.15">
      <c r="B2" s="167" t="s">
        <v>293</v>
      </c>
      <c r="C2" s="368"/>
      <c r="D2" s="368"/>
    </row>
    <row r="3" spans="1:26" ht="12.75" customHeight="1" x14ac:dyDescent="0.15">
      <c r="B3" s="368"/>
      <c r="C3" s="368"/>
      <c r="D3" s="368"/>
      <c r="X3" s="198" t="s">
        <v>84</v>
      </c>
    </row>
    <row r="4" spans="1:26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26" ht="13.5" customHeight="1" x14ac:dyDescent="0.15">
      <c r="B5" s="169"/>
      <c r="C5" s="318" t="s">
        <v>255</v>
      </c>
      <c r="D5" s="317"/>
      <c r="E5" s="342" t="s">
        <v>268</v>
      </c>
      <c r="F5" s="343"/>
      <c r="G5" s="343"/>
      <c r="H5" s="344"/>
      <c r="I5" s="342" t="s">
        <v>269</v>
      </c>
      <c r="J5" s="343"/>
      <c r="K5" s="343"/>
      <c r="L5" s="344"/>
      <c r="M5" s="342" t="s">
        <v>294</v>
      </c>
      <c r="N5" s="343"/>
      <c r="O5" s="343"/>
      <c r="P5" s="344"/>
      <c r="Q5" s="342" t="s">
        <v>295</v>
      </c>
      <c r="R5" s="343"/>
      <c r="S5" s="343"/>
      <c r="T5" s="344"/>
      <c r="U5" s="342" t="s">
        <v>271</v>
      </c>
      <c r="V5" s="343"/>
      <c r="W5" s="343"/>
      <c r="X5" s="344"/>
    </row>
    <row r="6" spans="1:26" ht="13.5" customHeight="1" x14ac:dyDescent="0.15">
      <c r="B6" s="321" t="s">
        <v>272</v>
      </c>
      <c r="C6" s="345"/>
      <c r="D6" s="346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Q6" s="347" t="s">
        <v>273</v>
      </c>
      <c r="R6" s="347" t="s">
        <v>158</v>
      </c>
      <c r="S6" s="347" t="s">
        <v>274</v>
      </c>
      <c r="T6" s="347" t="s">
        <v>95</v>
      </c>
      <c r="U6" s="347" t="s">
        <v>273</v>
      </c>
      <c r="V6" s="347" t="s">
        <v>158</v>
      </c>
      <c r="W6" s="347" t="s">
        <v>274</v>
      </c>
      <c r="X6" s="347" t="s">
        <v>95</v>
      </c>
    </row>
    <row r="7" spans="1:26" ht="13.5" customHeight="1" x14ac:dyDescent="0.15">
      <c r="B7" s="178"/>
      <c r="C7" s="179"/>
      <c r="D7" s="179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Q7" s="348"/>
      <c r="R7" s="348"/>
      <c r="S7" s="348" t="s">
        <v>275</v>
      </c>
      <c r="T7" s="348"/>
      <c r="U7" s="348"/>
      <c r="V7" s="348"/>
      <c r="W7" s="348" t="s">
        <v>275</v>
      </c>
      <c r="X7" s="348"/>
      <c r="Z7" s="192"/>
    </row>
    <row r="8" spans="1:26" ht="13.5" customHeight="1" x14ac:dyDescent="0.15">
      <c r="B8" s="186" t="s">
        <v>60</v>
      </c>
      <c r="C8" s="313">
        <v>20</v>
      </c>
      <c r="D8" s="167" t="s">
        <v>61</v>
      </c>
      <c r="E8" s="326">
        <v>1208</v>
      </c>
      <c r="F8" s="326">
        <v>2520</v>
      </c>
      <c r="G8" s="326">
        <v>1610</v>
      </c>
      <c r="H8" s="326">
        <v>950758</v>
      </c>
      <c r="I8" s="326">
        <v>945</v>
      </c>
      <c r="J8" s="326">
        <v>1544</v>
      </c>
      <c r="K8" s="326">
        <v>1204</v>
      </c>
      <c r="L8" s="326">
        <v>767783</v>
      </c>
      <c r="M8" s="326">
        <v>1646</v>
      </c>
      <c r="N8" s="326">
        <v>2993</v>
      </c>
      <c r="O8" s="326">
        <v>2318</v>
      </c>
      <c r="P8" s="326">
        <v>75429</v>
      </c>
      <c r="Q8" s="326">
        <v>630</v>
      </c>
      <c r="R8" s="326">
        <v>1050</v>
      </c>
      <c r="S8" s="326">
        <v>801</v>
      </c>
      <c r="T8" s="326">
        <v>198523</v>
      </c>
      <c r="U8" s="326">
        <v>3150</v>
      </c>
      <c r="V8" s="326">
        <v>4515</v>
      </c>
      <c r="W8" s="326">
        <v>3909</v>
      </c>
      <c r="X8" s="326">
        <v>184451</v>
      </c>
      <c r="Z8" s="192"/>
    </row>
    <row r="9" spans="1:26" ht="13.5" customHeight="1" x14ac:dyDescent="0.15">
      <c r="B9" s="186"/>
      <c r="C9" s="313">
        <v>21</v>
      </c>
      <c r="D9" s="166"/>
      <c r="E9" s="326">
        <v>1260</v>
      </c>
      <c r="F9" s="326">
        <v>2520</v>
      </c>
      <c r="G9" s="326">
        <v>1588</v>
      </c>
      <c r="H9" s="326">
        <v>904489</v>
      </c>
      <c r="I9" s="326">
        <v>998</v>
      </c>
      <c r="J9" s="326">
        <v>1449</v>
      </c>
      <c r="K9" s="326">
        <v>1194</v>
      </c>
      <c r="L9" s="326">
        <v>675101</v>
      </c>
      <c r="M9" s="326">
        <v>1575</v>
      </c>
      <c r="N9" s="326">
        <v>3039</v>
      </c>
      <c r="O9" s="326">
        <v>2382</v>
      </c>
      <c r="P9" s="326">
        <v>66445</v>
      </c>
      <c r="Q9" s="326">
        <v>683</v>
      </c>
      <c r="R9" s="326">
        <v>1050</v>
      </c>
      <c r="S9" s="326">
        <v>840</v>
      </c>
      <c r="T9" s="326">
        <v>136956</v>
      </c>
      <c r="U9" s="326">
        <v>2940</v>
      </c>
      <c r="V9" s="326">
        <v>4200</v>
      </c>
      <c r="W9" s="326">
        <v>3483</v>
      </c>
      <c r="X9" s="326">
        <v>170771</v>
      </c>
      <c r="Z9" s="373"/>
    </row>
    <row r="10" spans="1:26" ht="13.5" customHeight="1" x14ac:dyDescent="0.15">
      <c r="B10" s="284"/>
      <c r="C10" s="290">
        <v>22</v>
      </c>
      <c r="D10" s="190"/>
      <c r="E10" s="328">
        <v>1200</v>
      </c>
      <c r="F10" s="328">
        <v>2101</v>
      </c>
      <c r="G10" s="329">
        <v>1536</v>
      </c>
      <c r="H10" s="328">
        <v>876648</v>
      </c>
      <c r="I10" s="328">
        <v>840</v>
      </c>
      <c r="J10" s="328">
        <v>1365</v>
      </c>
      <c r="K10" s="328">
        <v>1081</v>
      </c>
      <c r="L10" s="328">
        <v>723908</v>
      </c>
      <c r="M10" s="328">
        <v>1418</v>
      </c>
      <c r="N10" s="328">
        <v>2730</v>
      </c>
      <c r="O10" s="328">
        <v>1917</v>
      </c>
      <c r="P10" s="328">
        <v>76555</v>
      </c>
      <c r="Q10" s="328">
        <v>651</v>
      </c>
      <c r="R10" s="328">
        <v>998</v>
      </c>
      <c r="S10" s="328">
        <v>772</v>
      </c>
      <c r="T10" s="328">
        <v>181648</v>
      </c>
      <c r="U10" s="328">
        <v>3045</v>
      </c>
      <c r="V10" s="328">
        <v>4500</v>
      </c>
      <c r="W10" s="328">
        <v>3476</v>
      </c>
      <c r="X10" s="329">
        <v>153579</v>
      </c>
      <c r="Z10" s="373"/>
    </row>
    <row r="11" spans="1:26" ht="13.5" customHeight="1" x14ac:dyDescent="0.15">
      <c r="B11" s="186" t="s">
        <v>287</v>
      </c>
      <c r="C11" s="313">
        <v>5</v>
      </c>
      <c r="D11" s="187" t="s">
        <v>288</v>
      </c>
      <c r="E11" s="326">
        <v>1260</v>
      </c>
      <c r="F11" s="326">
        <v>1575</v>
      </c>
      <c r="G11" s="326">
        <v>1434</v>
      </c>
      <c r="H11" s="326">
        <v>95011</v>
      </c>
      <c r="I11" s="326">
        <v>945</v>
      </c>
      <c r="J11" s="326">
        <v>1365</v>
      </c>
      <c r="K11" s="326">
        <v>1103</v>
      </c>
      <c r="L11" s="326">
        <v>71487</v>
      </c>
      <c r="M11" s="326">
        <v>1890</v>
      </c>
      <c r="N11" s="326">
        <v>2730</v>
      </c>
      <c r="O11" s="326">
        <v>2196</v>
      </c>
      <c r="P11" s="326">
        <v>8475</v>
      </c>
      <c r="Q11" s="326">
        <v>735</v>
      </c>
      <c r="R11" s="326">
        <v>947</v>
      </c>
      <c r="S11" s="326">
        <v>825</v>
      </c>
      <c r="T11" s="326">
        <v>19202</v>
      </c>
      <c r="U11" s="326">
        <v>3045</v>
      </c>
      <c r="V11" s="326">
        <v>4410</v>
      </c>
      <c r="W11" s="326">
        <v>3586</v>
      </c>
      <c r="X11" s="326">
        <v>14481</v>
      </c>
      <c r="Z11" s="609"/>
    </row>
    <row r="12" spans="1:26" ht="13.5" customHeight="1" x14ac:dyDescent="0.15">
      <c r="B12" s="186"/>
      <c r="C12" s="313">
        <v>6</v>
      </c>
      <c r="D12" s="187"/>
      <c r="E12" s="326">
        <v>1208</v>
      </c>
      <c r="F12" s="326">
        <v>1554</v>
      </c>
      <c r="G12" s="326">
        <v>1369</v>
      </c>
      <c r="H12" s="326">
        <v>88465</v>
      </c>
      <c r="I12" s="326">
        <v>893</v>
      </c>
      <c r="J12" s="326">
        <v>1260</v>
      </c>
      <c r="K12" s="326">
        <v>1072</v>
      </c>
      <c r="L12" s="326">
        <v>73064</v>
      </c>
      <c r="M12" s="326">
        <v>1575</v>
      </c>
      <c r="N12" s="326">
        <v>2573</v>
      </c>
      <c r="O12" s="326">
        <v>1999</v>
      </c>
      <c r="P12" s="326">
        <v>6316</v>
      </c>
      <c r="Q12" s="326">
        <v>683</v>
      </c>
      <c r="R12" s="326">
        <v>966</v>
      </c>
      <c r="S12" s="326">
        <v>819</v>
      </c>
      <c r="T12" s="326">
        <v>16366</v>
      </c>
      <c r="U12" s="326">
        <v>3150</v>
      </c>
      <c r="V12" s="326">
        <v>3780</v>
      </c>
      <c r="W12" s="326">
        <v>3369</v>
      </c>
      <c r="X12" s="326">
        <v>14306</v>
      </c>
      <c r="Z12" s="373"/>
    </row>
    <row r="13" spans="1:26" ht="13.5" customHeight="1" x14ac:dyDescent="0.15">
      <c r="B13" s="186"/>
      <c r="C13" s="313">
        <v>7</v>
      </c>
      <c r="D13" s="187"/>
      <c r="E13" s="326">
        <v>1200</v>
      </c>
      <c r="F13" s="326">
        <v>1470</v>
      </c>
      <c r="G13" s="326">
        <v>1325</v>
      </c>
      <c r="H13" s="326">
        <v>48836</v>
      </c>
      <c r="I13" s="326">
        <v>845</v>
      </c>
      <c r="J13" s="326">
        <v>1215</v>
      </c>
      <c r="K13" s="326">
        <v>1052</v>
      </c>
      <c r="L13" s="326">
        <v>39778</v>
      </c>
      <c r="M13" s="326">
        <v>1523</v>
      </c>
      <c r="N13" s="326">
        <v>2472</v>
      </c>
      <c r="O13" s="326">
        <v>1891</v>
      </c>
      <c r="P13" s="326">
        <v>5440</v>
      </c>
      <c r="Q13" s="326">
        <v>683</v>
      </c>
      <c r="R13" s="326">
        <v>998</v>
      </c>
      <c r="S13" s="326">
        <v>792</v>
      </c>
      <c r="T13" s="326">
        <v>9544</v>
      </c>
      <c r="U13" s="326">
        <v>3150</v>
      </c>
      <c r="V13" s="326">
        <v>3780</v>
      </c>
      <c r="W13" s="326">
        <v>3415</v>
      </c>
      <c r="X13" s="326">
        <v>7874</v>
      </c>
      <c r="Z13" s="373"/>
    </row>
    <row r="14" spans="1:26" ht="13.5" customHeight="1" x14ac:dyDescent="0.15">
      <c r="B14" s="372"/>
      <c r="C14" s="373">
        <v>8</v>
      </c>
      <c r="D14" s="374"/>
      <c r="E14" s="375">
        <v>1208</v>
      </c>
      <c r="F14" s="375">
        <v>1544</v>
      </c>
      <c r="G14" s="375">
        <v>1353</v>
      </c>
      <c r="H14" s="375">
        <v>76459</v>
      </c>
      <c r="I14" s="375">
        <v>893</v>
      </c>
      <c r="J14" s="375">
        <v>1155</v>
      </c>
      <c r="K14" s="375">
        <v>1024</v>
      </c>
      <c r="L14" s="375">
        <v>56606</v>
      </c>
      <c r="M14" s="375">
        <v>1890</v>
      </c>
      <c r="N14" s="375">
        <v>2551</v>
      </c>
      <c r="O14" s="375">
        <v>2176</v>
      </c>
      <c r="P14" s="375">
        <v>10128</v>
      </c>
      <c r="Q14" s="375">
        <v>683</v>
      </c>
      <c r="R14" s="375">
        <v>935</v>
      </c>
      <c r="S14" s="375">
        <v>739</v>
      </c>
      <c r="T14" s="375">
        <v>15698</v>
      </c>
      <c r="U14" s="375">
        <v>3150</v>
      </c>
      <c r="V14" s="375">
        <v>4200</v>
      </c>
      <c r="W14" s="375">
        <v>3433</v>
      </c>
      <c r="X14" s="375">
        <v>13276</v>
      </c>
      <c r="Z14" s="373"/>
    </row>
    <row r="15" spans="1:26" ht="13.5" customHeight="1" x14ac:dyDescent="0.15">
      <c r="B15" s="372"/>
      <c r="C15" s="373">
        <v>9</v>
      </c>
      <c r="D15" s="374"/>
      <c r="E15" s="375">
        <v>1260</v>
      </c>
      <c r="F15" s="375">
        <v>1732.5</v>
      </c>
      <c r="G15" s="375">
        <v>1425.8779456519933</v>
      </c>
      <c r="H15" s="375">
        <v>69724.899999999994</v>
      </c>
      <c r="I15" s="375">
        <v>840</v>
      </c>
      <c r="J15" s="375">
        <v>1260</v>
      </c>
      <c r="K15" s="375">
        <v>1017.5830063153381</v>
      </c>
      <c r="L15" s="375">
        <v>53611.199999999997</v>
      </c>
      <c r="M15" s="375">
        <v>1680</v>
      </c>
      <c r="N15" s="375">
        <v>2436</v>
      </c>
      <c r="O15" s="375">
        <v>1865.6690981432364</v>
      </c>
      <c r="P15" s="375">
        <v>5298.1</v>
      </c>
      <c r="Q15" s="375">
        <v>661.5</v>
      </c>
      <c r="R15" s="375">
        <v>947.1</v>
      </c>
      <c r="S15" s="375">
        <v>808.86302175191065</v>
      </c>
      <c r="T15" s="375">
        <v>15079.5</v>
      </c>
      <c r="U15" s="375">
        <v>3150</v>
      </c>
      <c r="V15" s="375">
        <v>3990</v>
      </c>
      <c r="W15" s="375">
        <v>3471.0410651609945</v>
      </c>
      <c r="X15" s="375">
        <v>11400.7</v>
      </c>
      <c r="Z15" s="373"/>
    </row>
    <row r="16" spans="1:26" ht="13.5" customHeight="1" x14ac:dyDescent="0.15">
      <c r="B16" s="372"/>
      <c r="C16" s="373">
        <v>10</v>
      </c>
      <c r="D16" s="373"/>
      <c r="E16" s="375">
        <v>1470</v>
      </c>
      <c r="F16" s="375">
        <v>1890</v>
      </c>
      <c r="G16" s="375">
        <v>1642.1138729810598</v>
      </c>
      <c r="H16" s="375">
        <v>79339.899999999994</v>
      </c>
      <c r="I16" s="375">
        <v>945</v>
      </c>
      <c r="J16" s="375">
        <v>1284.675</v>
      </c>
      <c r="K16" s="375">
        <v>1065.2235244248923</v>
      </c>
      <c r="L16" s="375">
        <v>66202.399999999994</v>
      </c>
      <c r="M16" s="375">
        <v>1575</v>
      </c>
      <c r="N16" s="375">
        <v>2100</v>
      </c>
      <c r="O16" s="375">
        <v>1815.6722410322111</v>
      </c>
      <c r="P16" s="375">
        <v>6374</v>
      </c>
      <c r="Q16" s="375">
        <v>651</v>
      </c>
      <c r="R16" s="375">
        <v>876.75</v>
      </c>
      <c r="S16" s="375">
        <v>735.64636393193871</v>
      </c>
      <c r="T16" s="375">
        <v>15714.2</v>
      </c>
      <c r="U16" s="375">
        <v>3150</v>
      </c>
      <c r="V16" s="375">
        <v>3990</v>
      </c>
      <c r="W16" s="375">
        <v>3422.1395646606916</v>
      </c>
      <c r="X16" s="375">
        <v>13360.599999999999</v>
      </c>
      <c r="Z16" s="373"/>
    </row>
    <row r="17" spans="2:26" ht="13.5" customHeight="1" x14ac:dyDescent="0.15">
      <c r="B17" s="372"/>
      <c r="C17" s="373">
        <v>11</v>
      </c>
      <c r="D17" s="374"/>
      <c r="E17" s="375">
        <v>1575</v>
      </c>
      <c r="F17" s="375">
        <v>2047.5</v>
      </c>
      <c r="G17" s="375">
        <v>1756.0098925642387</v>
      </c>
      <c r="H17" s="375">
        <v>95642.800000000017</v>
      </c>
      <c r="I17" s="375">
        <v>997.5</v>
      </c>
      <c r="J17" s="375">
        <v>1312.5</v>
      </c>
      <c r="K17" s="375">
        <v>1137.2362238880451</v>
      </c>
      <c r="L17" s="375">
        <v>89773.2</v>
      </c>
      <c r="M17" s="375">
        <v>1417.5</v>
      </c>
      <c r="N17" s="375">
        <v>2057.79</v>
      </c>
      <c r="O17" s="375">
        <v>1583.7516291193444</v>
      </c>
      <c r="P17" s="375">
        <v>8730.4000000000015</v>
      </c>
      <c r="Q17" s="375">
        <v>682.5</v>
      </c>
      <c r="R17" s="375">
        <v>876.75</v>
      </c>
      <c r="S17" s="375">
        <v>738.13451430175292</v>
      </c>
      <c r="T17" s="375">
        <v>16881.400000000001</v>
      </c>
      <c r="U17" s="375">
        <v>3150</v>
      </c>
      <c r="V17" s="375">
        <v>4500.3</v>
      </c>
      <c r="W17" s="375">
        <v>3513.5797793854285</v>
      </c>
      <c r="X17" s="374">
        <v>18303.5</v>
      </c>
      <c r="Z17" s="373"/>
    </row>
    <row r="18" spans="2:26" ht="13.5" customHeight="1" x14ac:dyDescent="0.15">
      <c r="B18" s="372"/>
      <c r="C18" s="373">
        <v>12</v>
      </c>
      <c r="D18" s="374"/>
      <c r="E18" s="375">
        <v>1732.5</v>
      </c>
      <c r="F18" s="375">
        <v>2101.4700000000003</v>
      </c>
      <c r="G18" s="375">
        <v>1930.0620633295262</v>
      </c>
      <c r="H18" s="375">
        <v>90905</v>
      </c>
      <c r="I18" s="375">
        <v>1050</v>
      </c>
      <c r="J18" s="375">
        <v>1312.5</v>
      </c>
      <c r="K18" s="375">
        <v>1138.2351585247495</v>
      </c>
      <c r="L18" s="375">
        <v>50241</v>
      </c>
      <c r="M18" s="375">
        <v>1575</v>
      </c>
      <c r="N18" s="375">
        <v>2030.1750000000002</v>
      </c>
      <c r="O18" s="375">
        <v>1753.1114275924103</v>
      </c>
      <c r="P18" s="375">
        <v>8189</v>
      </c>
      <c r="Q18" s="375">
        <v>682.5</v>
      </c>
      <c r="R18" s="375">
        <v>876.75</v>
      </c>
      <c r="S18" s="375">
        <v>722.68916535813503</v>
      </c>
      <c r="T18" s="375">
        <v>13255</v>
      </c>
      <c r="U18" s="375">
        <v>3412.5</v>
      </c>
      <c r="V18" s="375">
        <v>4200</v>
      </c>
      <c r="W18" s="375">
        <v>3704.1037360170867</v>
      </c>
      <c r="X18" s="374">
        <v>15184</v>
      </c>
      <c r="Z18" s="373"/>
    </row>
    <row r="19" spans="2:26" ht="13.5" customHeight="1" x14ac:dyDescent="0.15">
      <c r="B19" s="372" t="s">
        <v>289</v>
      </c>
      <c r="C19" s="373">
        <v>1</v>
      </c>
      <c r="D19" s="374" t="s">
        <v>288</v>
      </c>
      <c r="E19" s="375">
        <v>1470</v>
      </c>
      <c r="F19" s="375">
        <v>1890</v>
      </c>
      <c r="G19" s="375">
        <v>1681.8450516123239</v>
      </c>
      <c r="H19" s="375">
        <v>72083</v>
      </c>
      <c r="I19" s="375">
        <v>997.5</v>
      </c>
      <c r="J19" s="375">
        <v>1155</v>
      </c>
      <c r="K19" s="375">
        <v>1049.8617933145276</v>
      </c>
      <c r="L19" s="375">
        <v>65074</v>
      </c>
      <c r="M19" s="375">
        <v>1585.5</v>
      </c>
      <c r="N19" s="375">
        <v>1940.19</v>
      </c>
      <c r="O19" s="375">
        <v>1731.6270171785529</v>
      </c>
      <c r="P19" s="375">
        <v>5223</v>
      </c>
      <c r="Q19" s="375">
        <v>651</v>
      </c>
      <c r="R19" s="375">
        <v>840</v>
      </c>
      <c r="S19" s="375">
        <v>713.78125516102375</v>
      </c>
      <c r="T19" s="375">
        <v>11587</v>
      </c>
      <c r="U19" s="375">
        <v>3360</v>
      </c>
      <c r="V19" s="375">
        <v>4095</v>
      </c>
      <c r="W19" s="375">
        <v>3693.1968814256343</v>
      </c>
      <c r="X19" s="374">
        <v>11442</v>
      </c>
      <c r="Z19" s="373"/>
    </row>
    <row r="20" spans="2:26" ht="13.5" customHeight="1" x14ac:dyDescent="0.15">
      <c r="B20" s="372"/>
      <c r="C20" s="373">
        <v>2</v>
      </c>
      <c r="D20" s="374"/>
      <c r="E20" s="375">
        <v>1365</v>
      </c>
      <c r="F20" s="375">
        <v>1785</v>
      </c>
      <c r="G20" s="375">
        <v>1539.9273135961903</v>
      </c>
      <c r="H20" s="375">
        <v>78437.100000000006</v>
      </c>
      <c r="I20" s="375">
        <v>997.5</v>
      </c>
      <c r="J20" s="375">
        <v>1260</v>
      </c>
      <c r="K20" s="375">
        <v>1085.9578180618389</v>
      </c>
      <c r="L20" s="375">
        <v>67305.499999999985</v>
      </c>
      <c r="M20" s="375">
        <v>1575</v>
      </c>
      <c r="N20" s="375">
        <v>2100</v>
      </c>
      <c r="O20" s="375">
        <v>1663.0369227707008</v>
      </c>
      <c r="P20" s="375">
        <v>7420.2</v>
      </c>
      <c r="Q20" s="375">
        <v>682.5</v>
      </c>
      <c r="R20" s="375">
        <v>886.2</v>
      </c>
      <c r="S20" s="375">
        <v>736.83313345326144</v>
      </c>
      <c r="T20" s="375">
        <v>17130.399999999998</v>
      </c>
      <c r="U20" s="375">
        <v>3360</v>
      </c>
      <c r="V20" s="375">
        <v>3990</v>
      </c>
      <c r="W20" s="375">
        <v>3620.0171317895833</v>
      </c>
      <c r="X20" s="374">
        <v>12110</v>
      </c>
      <c r="Z20" s="373"/>
    </row>
    <row r="21" spans="2:26" ht="13.5" customHeight="1" x14ac:dyDescent="0.15">
      <c r="B21" s="372"/>
      <c r="C21" s="373">
        <v>3</v>
      </c>
      <c r="D21" s="374"/>
      <c r="E21" s="375">
        <v>1239</v>
      </c>
      <c r="F21" s="375">
        <v>1627.5</v>
      </c>
      <c r="G21" s="375">
        <v>1445.6771866734123</v>
      </c>
      <c r="H21" s="375">
        <v>74702.5</v>
      </c>
      <c r="I21" s="375">
        <v>1029</v>
      </c>
      <c r="J21" s="375">
        <v>1207.5</v>
      </c>
      <c r="K21" s="375">
        <v>1083.5676722369139</v>
      </c>
      <c r="L21" s="375">
        <v>68772.5</v>
      </c>
      <c r="M21" s="375">
        <v>1470</v>
      </c>
      <c r="N21" s="375">
        <v>2100</v>
      </c>
      <c r="O21" s="375">
        <v>1690.4193787627601</v>
      </c>
      <c r="P21" s="375">
        <v>8697.0999999999985</v>
      </c>
      <c r="Q21" s="375">
        <v>735</v>
      </c>
      <c r="R21" s="375">
        <v>945</v>
      </c>
      <c r="S21" s="375">
        <v>833.04693600407404</v>
      </c>
      <c r="T21" s="375">
        <v>12149.3</v>
      </c>
      <c r="U21" s="375">
        <v>3150</v>
      </c>
      <c r="V21" s="375">
        <v>3780</v>
      </c>
      <c r="W21" s="375">
        <v>3437.7304638224932</v>
      </c>
      <c r="X21" s="375">
        <v>13559.5</v>
      </c>
      <c r="Z21" s="373"/>
    </row>
    <row r="22" spans="2:26" ht="13.5" customHeight="1" x14ac:dyDescent="0.15">
      <c r="B22" s="372"/>
      <c r="C22" s="373">
        <v>4</v>
      </c>
      <c r="D22" s="374"/>
      <c r="E22" s="375">
        <v>1260</v>
      </c>
      <c r="F22" s="373">
        <v>1732.5</v>
      </c>
      <c r="G22" s="374">
        <v>1457.9376032040327</v>
      </c>
      <c r="H22" s="375">
        <v>92624.3</v>
      </c>
      <c r="I22" s="375">
        <v>1050</v>
      </c>
      <c r="J22" s="375">
        <v>1365</v>
      </c>
      <c r="K22" s="375">
        <v>1108.1541773995104</v>
      </c>
      <c r="L22" s="375">
        <v>74491.700000000012</v>
      </c>
      <c r="M22" s="375">
        <v>1585.5</v>
      </c>
      <c r="N22" s="375">
        <v>2100</v>
      </c>
      <c r="O22" s="375">
        <v>1737.0047112961543</v>
      </c>
      <c r="P22" s="375">
        <v>14983.4</v>
      </c>
      <c r="Q22" s="375">
        <v>756</v>
      </c>
      <c r="R22" s="375">
        <v>997.5</v>
      </c>
      <c r="S22" s="374">
        <v>884.71289306719757</v>
      </c>
      <c r="T22" s="375">
        <v>19239.800000000003</v>
      </c>
      <c r="U22" s="375">
        <v>3150</v>
      </c>
      <c r="V22" s="375">
        <v>3990</v>
      </c>
      <c r="W22" s="375">
        <v>3496.8797320377407</v>
      </c>
      <c r="X22" s="374">
        <v>14773.8</v>
      </c>
      <c r="Z22" s="327"/>
    </row>
    <row r="23" spans="2:26" ht="13.5" customHeight="1" x14ac:dyDescent="0.15">
      <c r="B23" s="376"/>
      <c r="C23" s="377">
        <v>5</v>
      </c>
      <c r="D23" s="371"/>
      <c r="E23" s="369">
        <v>1260</v>
      </c>
      <c r="F23" s="369">
        <v>1575.105</v>
      </c>
      <c r="G23" s="369">
        <v>1431.0058554206125</v>
      </c>
      <c r="H23" s="369">
        <v>94697.099999999991</v>
      </c>
      <c r="I23" s="369">
        <v>1050</v>
      </c>
      <c r="J23" s="369">
        <v>1269.9750000000001</v>
      </c>
      <c r="K23" s="369">
        <v>1103.8366226091664</v>
      </c>
      <c r="L23" s="369">
        <v>84304.7</v>
      </c>
      <c r="M23" s="369">
        <v>1714.9649999999999</v>
      </c>
      <c r="N23" s="369">
        <v>2357.25</v>
      </c>
      <c r="O23" s="369">
        <v>1888.4662162162167</v>
      </c>
      <c r="P23" s="370">
        <v>12946.1</v>
      </c>
      <c r="Q23" s="370">
        <v>735</v>
      </c>
      <c r="R23" s="369">
        <v>1008</v>
      </c>
      <c r="S23" s="369">
        <v>860.04719246398224</v>
      </c>
      <c r="T23" s="369">
        <v>17984.5</v>
      </c>
      <c r="U23" s="369">
        <v>3150</v>
      </c>
      <c r="V23" s="369">
        <v>3885</v>
      </c>
      <c r="W23" s="369">
        <v>3477.7656038908403</v>
      </c>
      <c r="X23" s="371">
        <v>16863.099999999999</v>
      </c>
      <c r="Z23" s="327"/>
    </row>
    <row r="24" spans="2:26" ht="13.5" customHeight="1" x14ac:dyDescent="0.15">
      <c r="B24" s="378"/>
      <c r="C24" s="379"/>
      <c r="D24" s="380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Z24" s="327"/>
    </row>
    <row r="25" spans="2:26" ht="13.5" customHeight="1" x14ac:dyDescent="0.15">
      <c r="B25" s="352"/>
      <c r="C25" s="379"/>
      <c r="D25" s="381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  <c r="Z25" s="327"/>
    </row>
    <row r="26" spans="2:26" ht="13.5" customHeight="1" x14ac:dyDescent="0.15">
      <c r="B26" s="378" t="s">
        <v>117</v>
      </c>
      <c r="C26" s="379"/>
      <c r="D26" s="380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  <c r="Z26" s="327"/>
    </row>
    <row r="27" spans="2:26" ht="13.5" customHeight="1" x14ac:dyDescent="0.15">
      <c r="B27" s="355">
        <v>40673</v>
      </c>
      <c r="C27" s="356"/>
      <c r="D27" s="357">
        <v>40679</v>
      </c>
      <c r="E27" s="382">
        <v>1312.5</v>
      </c>
      <c r="F27" s="382">
        <v>1575</v>
      </c>
      <c r="G27" s="382">
        <v>1433.1156932123993</v>
      </c>
      <c r="H27" s="382">
        <v>28831.7</v>
      </c>
      <c r="I27" s="382">
        <v>1050</v>
      </c>
      <c r="J27" s="382">
        <v>1269.9750000000001</v>
      </c>
      <c r="K27" s="382">
        <v>1101.7792118585862</v>
      </c>
      <c r="L27" s="382">
        <v>31070.3</v>
      </c>
      <c r="M27" s="382">
        <v>1714.9649999999999</v>
      </c>
      <c r="N27" s="382">
        <v>2100</v>
      </c>
      <c r="O27" s="382">
        <v>1836.6902957965756</v>
      </c>
      <c r="P27" s="382">
        <v>6154.1</v>
      </c>
      <c r="Q27" s="382">
        <v>735</v>
      </c>
      <c r="R27" s="382">
        <v>1008</v>
      </c>
      <c r="S27" s="382">
        <v>847.56951026856245</v>
      </c>
      <c r="T27" s="382">
        <v>6102.1</v>
      </c>
      <c r="U27" s="382">
        <v>3255</v>
      </c>
      <c r="V27" s="382">
        <v>3885</v>
      </c>
      <c r="W27" s="382">
        <v>3495.0162194473951</v>
      </c>
      <c r="X27" s="382">
        <v>8034.5</v>
      </c>
      <c r="Z27" s="192"/>
    </row>
    <row r="28" spans="2:26" ht="13.5" customHeight="1" x14ac:dyDescent="0.15">
      <c r="B28" s="358" t="s">
        <v>118</v>
      </c>
      <c r="C28" s="359"/>
      <c r="D28" s="357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  <c r="Z28" s="192"/>
    </row>
    <row r="29" spans="2:26" ht="13.5" customHeight="1" x14ac:dyDescent="0.15">
      <c r="B29" s="355">
        <v>40680</v>
      </c>
      <c r="C29" s="356"/>
      <c r="D29" s="357">
        <v>40686</v>
      </c>
      <c r="E29" s="249">
        <v>1365</v>
      </c>
      <c r="F29" s="249">
        <v>1575</v>
      </c>
      <c r="G29" s="249">
        <v>1422.4930360890564</v>
      </c>
      <c r="H29" s="382">
        <v>24358.799999999999</v>
      </c>
      <c r="I29" s="249">
        <v>1050</v>
      </c>
      <c r="J29" s="249">
        <v>1236.375</v>
      </c>
      <c r="K29" s="249">
        <v>1105.998904039398</v>
      </c>
      <c r="L29" s="382">
        <v>18576.099999999999</v>
      </c>
      <c r="M29" s="249">
        <v>1785</v>
      </c>
      <c r="N29" s="249">
        <v>2100</v>
      </c>
      <c r="O29" s="249">
        <v>1870.8198847262249</v>
      </c>
      <c r="P29" s="382">
        <v>2431.1999999999998</v>
      </c>
      <c r="Q29" s="249">
        <v>787.5</v>
      </c>
      <c r="R29" s="249">
        <v>1008</v>
      </c>
      <c r="S29" s="249">
        <v>860.78308383233536</v>
      </c>
      <c r="T29" s="382">
        <v>4974.1000000000004</v>
      </c>
      <c r="U29" s="249">
        <v>3307.5</v>
      </c>
      <c r="V29" s="249">
        <v>3780</v>
      </c>
      <c r="W29" s="249">
        <v>3519.8240539889116</v>
      </c>
      <c r="X29" s="382">
        <v>3140.6</v>
      </c>
      <c r="Z29" s="192"/>
    </row>
    <row r="30" spans="2:26" ht="13.5" customHeight="1" x14ac:dyDescent="0.15">
      <c r="B30" s="358" t="s">
        <v>119</v>
      </c>
      <c r="C30" s="359"/>
      <c r="D30" s="357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  <c r="Z30" s="192"/>
    </row>
    <row r="31" spans="2:26" ht="13.5" customHeight="1" x14ac:dyDescent="0.15">
      <c r="B31" s="355">
        <v>40687</v>
      </c>
      <c r="C31" s="356"/>
      <c r="D31" s="357">
        <v>40693</v>
      </c>
      <c r="E31" s="382">
        <v>1365</v>
      </c>
      <c r="F31" s="382">
        <v>1575.105</v>
      </c>
      <c r="G31" s="382">
        <v>1462.1366878485285</v>
      </c>
      <c r="H31" s="382">
        <v>19952.099999999999</v>
      </c>
      <c r="I31" s="382">
        <v>1050</v>
      </c>
      <c r="J31" s="382">
        <v>1260</v>
      </c>
      <c r="K31" s="382">
        <v>1081.9996439207559</v>
      </c>
      <c r="L31" s="382">
        <v>14159.9</v>
      </c>
      <c r="M31" s="382">
        <v>1785</v>
      </c>
      <c r="N31" s="382">
        <v>2357.25</v>
      </c>
      <c r="O31" s="382">
        <v>1964.134333958724</v>
      </c>
      <c r="P31" s="382">
        <v>1961.5</v>
      </c>
      <c r="Q31" s="382">
        <v>787.5</v>
      </c>
      <c r="R31" s="382">
        <v>931.35</v>
      </c>
      <c r="S31" s="382">
        <v>880.00312793243666</v>
      </c>
      <c r="T31" s="382">
        <v>3689.2</v>
      </c>
      <c r="U31" s="382">
        <v>3150</v>
      </c>
      <c r="V31" s="382">
        <v>3780</v>
      </c>
      <c r="W31" s="382">
        <v>3411.5200994318193</v>
      </c>
      <c r="X31" s="382">
        <v>2590.4</v>
      </c>
    </row>
    <row r="32" spans="2:26" ht="13.5" customHeight="1" x14ac:dyDescent="0.15">
      <c r="B32" s="358" t="s">
        <v>120</v>
      </c>
      <c r="C32" s="359"/>
      <c r="D32" s="357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</row>
    <row r="33" spans="2:24" ht="13.5" customHeight="1" x14ac:dyDescent="0.15">
      <c r="B33" s="355">
        <v>40694</v>
      </c>
      <c r="C33" s="356"/>
      <c r="D33" s="357">
        <v>40700</v>
      </c>
      <c r="E33" s="382">
        <v>1260</v>
      </c>
      <c r="F33" s="382">
        <v>1575</v>
      </c>
      <c r="G33" s="382">
        <v>1407.6144179641176</v>
      </c>
      <c r="H33" s="382">
        <v>21554.5</v>
      </c>
      <c r="I33" s="382">
        <v>1050</v>
      </c>
      <c r="J33" s="382">
        <v>1269.9750000000001</v>
      </c>
      <c r="K33" s="382">
        <v>1127.6807342639972</v>
      </c>
      <c r="L33" s="382">
        <v>20498.400000000001</v>
      </c>
      <c r="M33" s="382">
        <v>1890</v>
      </c>
      <c r="N33" s="382">
        <v>2310</v>
      </c>
      <c r="O33" s="382">
        <v>2143.6820184221069</v>
      </c>
      <c r="P33" s="382">
        <v>2399.3000000000002</v>
      </c>
      <c r="Q33" s="382">
        <v>787.5</v>
      </c>
      <c r="R33" s="382">
        <v>997.5</v>
      </c>
      <c r="S33" s="382">
        <v>910.01384493670878</v>
      </c>
      <c r="T33" s="382">
        <v>3219.1</v>
      </c>
      <c r="U33" s="382">
        <v>3150</v>
      </c>
      <c r="V33" s="382">
        <v>3885</v>
      </c>
      <c r="W33" s="382">
        <v>3460.0528995130594</v>
      </c>
      <c r="X33" s="382">
        <v>3097.6</v>
      </c>
    </row>
    <row r="34" spans="2:24" ht="13.5" customHeight="1" x14ac:dyDescent="0.15">
      <c r="B34" s="358" t="s">
        <v>121</v>
      </c>
      <c r="C34" s="359"/>
      <c r="D34" s="357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</row>
    <row r="35" spans="2:24" ht="13.5" customHeight="1" x14ac:dyDescent="0.15">
      <c r="B35" s="360"/>
      <c r="C35" s="361"/>
      <c r="D35" s="362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  <c r="W35" s="369"/>
      <c r="X35" s="369"/>
    </row>
    <row r="36" spans="2:24" ht="3.75" customHeight="1" x14ac:dyDescent="0.15">
      <c r="B36" s="204"/>
      <c r="C36" s="225"/>
      <c r="D36" s="225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4" ht="13.5" customHeight="1" x14ac:dyDescent="0.15">
      <c r="B37" s="198" t="s">
        <v>102</v>
      </c>
      <c r="C37" s="383" t="s">
        <v>143</v>
      </c>
      <c r="D37" s="383"/>
    </row>
    <row r="38" spans="2:24" ht="13.5" customHeight="1" x14ac:dyDescent="0.15">
      <c r="B38" s="198" t="s">
        <v>2</v>
      </c>
      <c r="C38" s="383" t="s">
        <v>103</v>
      </c>
      <c r="D38" s="383"/>
    </row>
    <row r="39" spans="2:24" ht="13.5" customHeight="1" x14ac:dyDescent="0.15">
      <c r="B39" s="198"/>
      <c r="C39" s="383"/>
      <c r="D39" s="383"/>
    </row>
    <row r="40" spans="2:24" ht="13.5" customHeight="1" x14ac:dyDescent="0.15">
      <c r="B40" s="198"/>
      <c r="C40" s="383"/>
      <c r="D40" s="383"/>
    </row>
    <row r="41" spans="2:24" ht="13.5" customHeight="1" x14ac:dyDescent="0.15">
      <c r="B41" s="198"/>
      <c r="C41" s="383"/>
    </row>
    <row r="42" spans="2:24" ht="13.5" customHeight="1" x14ac:dyDescent="0.15">
      <c r="B42" s="198"/>
      <c r="C42" s="383"/>
    </row>
    <row r="43" spans="2:24" ht="13.5" customHeight="1" x14ac:dyDescent="0.15">
      <c r="B43" s="198"/>
      <c r="C43" s="383"/>
    </row>
  </sheetData>
  <phoneticPr fontId="32"/>
  <conditionalFormatting sqref="B35">
    <cfRule type="cellIs" dxfId="8" priority="2" stopIfTrue="1" operator="lessThanOrEqual">
      <formula>0</formula>
    </cfRule>
  </conditionalFormatting>
  <conditionalFormatting sqref="B35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&amp;C-32-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25" style="197" customWidth="1"/>
    <col min="3" max="3" width="2.75" style="197" customWidth="1"/>
    <col min="4" max="4" width="5.375" style="197" customWidth="1"/>
    <col min="5" max="7" width="5.875" style="197" customWidth="1"/>
    <col min="8" max="8" width="7.625" style="197" customWidth="1"/>
    <col min="9" max="11" width="5.875" style="197" customWidth="1"/>
    <col min="12" max="12" width="7.625" style="197" customWidth="1"/>
    <col min="13" max="15" width="5.875" style="197" customWidth="1"/>
    <col min="16" max="16" width="7.625" style="197" customWidth="1"/>
    <col min="17" max="19" width="5.875" style="197" customWidth="1"/>
    <col min="20" max="20" width="7.625" style="197" customWidth="1"/>
    <col min="21" max="23" width="5.875" style="197" customWidth="1"/>
    <col min="24" max="24" width="7.625" style="197" customWidth="1"/>
    <col min="25" max="16384" width="7.5" style="197"/>
  </cols>
  <sheetData>
    <row r="1" spans="1:26" ht="15" customHeight="1" x14ac:dyDescent="0.15">
      <c r="A1" s="167"/>
      <c r="B1" s="367"/>
      <c r="C1" s="367"/>
      <c r="D1" s="367"/>
    </row>
    <row r="2" spans="1:26" ht="12.75" customHeight="1" x14ac:dyDescent="0.15">
      <c r="B2" s="167" t="str">
        <f>近乳21!B2&amp;"　（つづき）"</f>
        <v>(3)乳牛チルド「2」の品目別価格　（つづき）</v>
      </c>
      <c r="C2" s="368"/>
      <c r="D2" s="368"/>
    </row>
    <row r="3" spans="1:26" ht="12.75" customHeight="1" x14ac:dyDescent="0.15">
      <c r="B3" s="368"/>
      <c r="C3" s="368"/>
      <c r="D3" s="368"/>
      <c r="X3" s="198" t="s">
        <v>84</v>
      </c>
    </row>
    <row r="4" spans="1:26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26" ht="13.5" customHeight="1" x14ac:dyDescent="0.15">
      <c r="B5" s="169"/>
      <c r="C5" s="318" t="s">
        <v>255</v>
      </c>
      <c r="D5" s="317"/>
      <c r="E5" s="342" t="s">
        <v>124</v>
      </c>
      <c r="F5" s="343"/>
      <c r="G5" s="343"/>
      <c r="H5" s="344"/>
      <c r="I5" s="342" t="s">
        <v>279</v>
      </c>
      <c r="J5" s="343"/>
      <c r="K5" s="343"/>
      <c r="L5" s="344"/>
      <c r="M5" s="342" t="s">
        <v>280</v>
      </c>
      <c r="N5" s="343"/>
      <c r="O5" s="343"/>
      <c r="P5" s="344"/>
      <c r="Q5" s="342" t="s">
        <v>281</v>
      </c>
      <c r="R5" s="343"/>
      <c r="S5" s="343"/>
      <c r="T5" s="344"/>
      <c r="U5" s="342" t="s">
        <v>282</v>
      </c>
      <c r="V5" s="343"/>
      <c r="W5" s="343"/>
      <c r="X5" s="344"/>
      <c r="Z5" s="192"/>
    </row>
    <row r="6" spans="1:26" ht="13.5" customHeight="1" x14ac:dyDescent="0.15">
      <c r="B6" s="321" t="s">
        <v>272</v>
      </c>
      <c r="C6" s="345"/>
      <c r="D6" s="323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Q6" s="347" t="s">
        <v>273</v>
      </c>
      <c r="R6" s="347" t="s">
        <v>158</v>
      </c>
      <c r="S6" s="347" t="s">
        <v>274</v>
      </c>
      <c r="T6" s="347" t="s">
        <v>95</v>
      </c>
      <c r="U6" s="347" t="s">
        <v>273</v>
      </c>
      <c r="V6" s="347" t="s">
        <v>158</v>
      </c>
      <c r="W6" s="347" t="s">
        <v>274</v>
      </c>
      <c r="X6" s="347" t="s">
        <v>95</v>
      </c>
      <c r="Z6" s="192"/>
    </row>
    <row r="7" spans="1:26" ht="13.5" customHeight="1" x14ac:dyDescent="0.15">
      <c r="B7" s="178"/>
      <c r="C7" s="179"/>
      <c r="D7" s="190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Q7" s="348"/>
      <c r="R7" s="348"/>
      <c r="S7" s="348" t="s">
        <v>275</v>
      </c>
      <c r="T7" s="348"/>
      <c r="U7" s="348"/>
      <c r="V7" s="348"/>
      <c r="W7" s="348" t="s">
        <v>275</v>
      </c>
      <c r="X7" s="348"/>
      <c r="Z7" s="192"/>
    </row>
    <row r="8" spans="1:26" ht="13.5" customHeight="1" x14ac:dyDescent="0.15">
      <c r="B8" s="186" t="s">
        <v>60</v>
      </c>
      <c r="C8" s="313">
        <v>20</v>
      </c>
      <c r="D8" s="167" t="s">
        <v>61</v>
      </c>
      <c r="E8" s="326">
        <v>2100</v>
      </c>
      <c r="F8" s="326">
        <v>3150</v>
      </c>
      <c r="G8" s="326">
        <v>2575</v>
      </c>
      <c r="H8" s="326">
        <v>532679</v>
      </c>
      <c r="I8" s="326">
        <v>630</v>
      </c>
      <c r="J8" s="326">
        <v>1174</v>
      </c>
      <c r="K8" s="326">
        <v>899</v>
      </c>
      <c r="L8" s="326">
        <v>862602</v>
      </c>
      <c r="M8" s="326">
        <v>1029</v>
      </c>
      <c r="N8" s="326">
        <v>1450</v>
      </c>
      <c r="O8" s="326">
        <v>1223</v>
      </c>
      <c r="P8" s="326">
        <v>286916</v>
      </c>
      <c r="Q8" s="326">
        <v>1029</v>
      </c>
      <c r="R8" s="326">
        <v>1418</v>
      </c>
      <c r="S8" s="326">
        <v>1219</v>
      </c>
      <c r="T8" s="326">
        <v>256529</v>
      </c>
      <c r="U8" s="326">
        <v>1029</v>
      </c>
      <c r="V8" s="326">
        <v>1449</v>
      </c>
      <c r="W8" s="326">
        <v>1210</v>
      </c>
      <c r="X8" s="326">
        <v>240924</v>
      </c>
      <c r="Z8" s="373"/>
    </row>
    <row r="9" spans="1:26" ht="13.5" customHeight="1" x14ac:dyDescent="0.15">
      <c r="B9" s="186"/>
      <c r="C9" s="313">
        <v>21</v>
      </c>
      <c r="D9" s="166"/>
      <c r="E9" s="326">
        <v>2069</v>
      </c>
      <c r="F9" s="326">
        <v>3150</v>
      </c>
      <c r="G9" s="326">
        <v>2495</v>
      </c>
      <c r="H9" s="326">
        <v>521507</v>
      </c>
      <c r="I9" s="326">
        <v>578</v>
      </c>
      <c r="J9" s="326">
        <v>1050</v>
      </c>
      <c r="K9" s="326">
        <v>845</v>
      </c>
      <c r="L9" s="326">
        <v>757747</v>
      </c>
      <c r="M9" s="326">
        <v>1029</v>
      </c>
      <c r="N9" s="326">
        <v>1449</v>
      </c>
      <c r="O9" s="326">
        <v>1229</v>
      </c>
      <c r="P9" s="326">
        <v>286022</v>
      </c>
      <c r="Q9" s="326">
        <v>1050</v>
      </c>
      <c r="R9" s="326">
        <v>1464</v>
      </c>
      <c r="S9" s="326">
        <v>1219</v>
      </c>
      <c r="T9" s="326">
        <v>239136</v>
      </c>
      <c r="U9" s="326">
        <v>1029</v>
      </c>
      <c r="V9" s="326">
        <v>1462</v>
      </c>
      <c r="W9" s="326">
        <v>1205</v>
      </c>
      <c r="X9" s="326">
        <v>218771</v>
      </c>
      <c r="Z9" s="373"/>
    </row>
    <row r="10" spans="1:26" ht="13.5" customHeight="1" x14ac:dyDescent="0.15">
      <c r="B10" s="284"/>
      <c r="C10" s="290">
        <v>22</v>
      </c>
      <c r="D10" s="190"/>
      <c r="E10" s="328">
        <v>2100</v>
      </c>
      <c r="F10" s="328">
        <v>2993</v>
      </c>
      <c r="G10" s="328">
        <v>2468</v>
      </c>
      <c r="H10" s="328">
        <v>551290</v>
      </c>
      <c r="I10" s="328">
        <v>630</v>
      </c>
      <c r="J10" s="328">
        <v>1050</v>
      </c>
      <c r="K10" s="328">
        <v>785</v>
      </c>
      <c r="L10" s="328">
        <v>715573</v>
      </c>
      <c r="M10" s="328">
        <v>945</v>
      </c>
      <c r="N10" s="328">
        <v>1379</v>
      </c>
      <c r="O10" s="328">
        <v>1156</v>
      </c>
      <c r="P10" s="328">
        <v>288052</v>
      </c>
      <c r="Q10" s="328">
        <v>945</v>
      </c>
      <c r="R10" s="328">
        <v>1367</v>
      </c>
      <c r="S10" s="328">
        <v>1142</v>
      </c>
      <c r="T10" s="328">
        <v>255668</v>
      </c>
      <c r="U10" s="328">
        <v>945</v>
      </c>
      <c r="V10" s="328">
        <v>1379</v>
      </c>
      <c r="W10" s="328">
        <v>1128</v>
      </c>
      <c r="X10" s="329">
        <v>245025</v>
      </c>
      <c r="Z10" s="373"/>
    </row>
    <row r="11" spans="1:26" ht="13.5" customHeight="1" x14ac:dyDescent="0.15">
      <c r="B11" s="186" t="s">
        <v>287</v>
      </c>
      <c r="C11" s="313">
        <v>5</v>
      </c>
      <c r="D11" s="187" t="s">
        <v>288</v>
      </c>
      <c r="E11" s="326">
        <v>2100</v>
      </c>
      <c r="F11" s="326">
        <v>2993</v>
      </c>
      <c r="G11" s="326">
        <v>2481</v>
      </c>
      <c r="H11" s="326">
        <v>58392</v>
      </c>
      <c r="I11" s="326">
        <v>735</v>
      </c>
      <c r="J11" s="326">
        <v>1050</v>
      </c>
      <c r="K11" s="326">
        <v>901</v>
      </c>
      <c r="L11" s="326">
        <v>74303</v>
      </c>
      <c r="M11" s="326">
        <v>1050</v>
      </c>
      <c r="N11" s="326">
        <v>1368</v>
      </c>
      <c r="O11" s="326">
        <v>1229</v>
      </c>
      <c r="P11" s="326">
        <v>27204</v>
      </c>
      <c r="Q11" s="326">
        <v>1050</v>
      </c>
      <c r="R11" s="326">
        <v>1367</v>
      </c>
      <c r="S11" s="326">
        <v>1246</v>
      </c>
      <c r="T11" s="326">
        <v>21514</v>
      </c>
      <c r="U11" s="326">
        <v>1050</v>
      </c>
      <c r="V11" s="326">
        <v>1379</v>
      </c>
      <c r="W11" s="326">
        <v>1242</v>
      </c>
      <c r="X11" s="326">
        <v>22757</v>
      </c>
      <c r="Z11" s="373"/>
    </row>
    <row r="12" spans="1:26" ht="13.5" customHeight="1" x14ac:dyDescent="0.15">
      <c r="B12" s="186"/>
      <c r="C12" s="313">
        <v>6</v>
      </c>
      <c r="D12" s="187"/>
      <c r="E12" s="326">
        <v>2205</v>
      </c>
      <c r="F12" s="326">
        <v>2835</v>
      </c>
      <c r="G12" s="326">
        <v>2436</v>
      </c>
      <c r="H12" s="326">
        <v>58199</v>
      </c>
      <c r="I12" s="326">
        <v>683</v>
      </c>
      <c r="J12" s="326">
        <v>1029</v>
      </c>
      <c r="K12" s="326">
        <v>812</v>
      </c>
      <c r="L12" s="326">
        <v>74866</v>
      </c>
      <c r="M12" s="326">
        <v>1050</v>
      </c>
      <c r="N12" s="326">
        <v>1313</v>
      </c>
      <c r="O12" s="326">
        <v>1160</v>
      </c>
      <c r="P12" s="326">
        <v>26695</v>
      </c>
      <c r="Q12" s="326">
        <v>1032</v>
      </c>
      <c r="R12" s="326">
        <v>1365</v>
      </c>
      <c r="S12" s="326">
        <v>1154</v>
      </c>
      <c r="T12" s="326">
        <v>20564</v>
      </c>
      <c r="U12" s="326">
        <v>1029</v>
      </c>
      <c r="V12" s="326">
        <v>1352</v>
      </c>
      <c r="W12" s="326">
        <v>1174</v>
      </c>
      <c r="X12" s="326">
        <v>21851</v>
      </c>
      <c r="Z12" s="373"/>
    </row>
    <row r="13" spans="1:26" ht="13.5" customHeight="1" x14ac:dyDescent="0.15">
      <c r="B13" s="186"/>
      <c r="C13" s="313">
        <v>7</v>
      </c>
      <c r="D13" s="187"/>
      <c r="E13" s="326">
        <v>2100</v>
      </c>
      <c r="F13" s="326">
        <v>2730</v>
      </c>
      <c r="G13" s="326">
        <v>2417</v>
      </c>
      <c r="H13" s="326">
        <v>38608</v>
      </c>
      <c r="I13" s="326">
        <v>714</v>
      </c>
      <c r="J13" s="326">
        <v>998</v>
      </c>
      <c r="K13" s="326">
        <v>843</v>
      </c>
      <c r="L13" s="326">
        <v>38955</v>
      </c>
      <c r="M13" s="326">
        <v>998</v>
      </c>
      <c r="N13" s="326">
        <v>1260</v>
      </c>
      <c r="O13" s="326">
        <v>1121</v>
      </c>
      <c r="P13" s="326">
        <v>15483</v>
      </c>
      <c r="Q13" s="326">
        <v>998</v>
      </c>
      <c r="R13" s="326">
        <v>1260</v>
      </c>
      <c r="S13" s="326">
        <v>1115</v>
      </c>
      <c r="T13" s="326">
        <v>12845</v>
      </c>
      <c r="U13" s="326">
        <v>998</v>
      </c>
      <c r="V13" s="326">
        <v>1260</v>
      </c>
      <c r="W13" s="326">
        <v>1101</v>
      </c>
      <c r="X13" s="326">
        <v>13468</v>
      </c>
      <c r="Z13" s="373"/>
    </row>
    <row r="14" spans="1:26" ht="13.5" customHeight="1" x14ac:dyDescent="0.15">
      <c r="B14" s="186"/>
      <c r="C14" s="313">
        <v>8</v>
      </c>
      <c r="D14" s="187"/>
      <c r="E14" s="326">
        <v>2205</v>
      </c>
      <c r="F14" s="326">
        <v>2835</v>
      </c>
      <c r="G14" s="326">
        <v>2395</v>
      </c>
      <c r="H14" s="326">
        <v>56372</v>
      </c>
      <c r="I14" s="326">
        <v>714</v>
      </c>
      <c r="J14" s="326">
        <v>945</v>
      </c>
      <c r="K14" s="326">
        <v>775</v>
      </c>
      <c r="L14" s="326">
        <v>61249</v>
      </c>
      <c r="M14" s="326">
        <v>945</v>
      </c>
      <c r="N14" s="326">
        <v>1260</v>
      </c>
      <c r="O14" s="326">
        <v>1094</v>
      </c>
      <c r="P14" s="326">
        <v>24577</v>
      </c>
      <c r="Q14" s="326">
        <v>945</v>
      </c>
      <c r="R14" s="326">
        <v>1260</v>
      </c>
      <c r="S14" s="326">
        <v>1083</v>
      </c>
      <c r="T14" s="326">
        <v>19029</v>
      </c>
      <c r="U14" s="326">
        <v>954</v>
      </c>
      <c r="V14" s="326">
        <v>1260</v>
      </c>
      <c r="W14" s="326">
        <v>1081</v>
      </c>
      <c r="X14" s="326">
        <v>20290</v>
      </c>
      <c r="Z14" s="373"/>
    </row>
    <row r="15" spans="1:26" ht="13.5" customHeight="1" x14ac:dyDescent="0.15">
      <c r="B15" s="372"/>
      <c r="C15" s="373">
        <v>9</v>
      </c>
      <c r="D15" s="374"/>
      <c r="E15" s="375">
        <v>2205</v>
      </c>
      <c r="F15" s="375">
        <v>2730</v>
      </c>
      <c r="G15" s="375">
        <v>2404</v>
      </c>
      <c r="H15" s="375">
        <v>49828</v>
      </c>
      <c r="I15" s="375">
        <v>683</v>
      </c>
      <c r="J15" s="375">
        <v>945</v>
      </c>
      <c r="K15" s="375">
        <v>794</v>
      </c>
      <c r="L15" s="375">
        <v>40963</v>
      </c>
      <c r="M15" s="375">
        <v>998</v>
      </c>
      <c r="N15" s="375">
        <v>1229</v>
      </c>
      <c r="O15" s="375">
        <v>1100</v>
      </c>
      <c r="P15" s="375">
        <v>23289</v>
      </c>
      <c r="Q15" s="375">
        <v>997</v>
      </c>
      <c r="R15" s="375">
        <v>1229</v>
      </c>
      <c r="S15" s="375">
        <v>1090</v>
      </c>
      <c r="T15" s="375">
        <v>20811</v>
      </c>
      <c r="U15" s="375">
        <v>998</v>
      </c>
      <c r="V15" s="375">
        <v>1229</v>
      </c>
      <c r="W15" s="375">
        <v>1060</v>
      </c>
      <c r="X15" s="375">
        <v>19631</v>
      </c>
      <c r="Z15" s="373"/>
    </row>
    <row r="16" spans="1:26" ht="13.5" customHeight="1" x14ac:dyDescent="0.15">
      <c r="B16" s="372"/>
      <c r="C16" s="373">
        <v>10</v>
      </c>
      <c r="D16" s="373"/>
      <c r="E16" s="384">
        <v>2100</v>
      </c>
      <c r="F16" s="384">
        <v>2835</v>
      </c>
      <c r="G16" s="384">
        <v>2415.248656919221</v>
      </c>
      <c r="H16" s="384">
        <v>41313.199999999997</v>
      </c>
      <c r="I16" s="384">
        <v>630</v>
      </c>
      <c r="J16" s="384">
        <v>945</v>
      </c>
      <c r="K16" s="384">
        <v>746.02945458709587</v>
      </c>
      <c r="L16" s="384">
        <v>56847.9</v>
      </c>
      <c r="M16" s="384">
        <v>945</v>
      </c>
      <c r="N16" s="384">
        <v>1260</v>
      </c>
      <c r="O16" s="384">
        <v>1085.1508976255548</v>
      </c>
      <c r="P16" s="384">
        <v>25832.7</v>
      </c>
      <c r="Q16" s="384">
        <v>945</v>
      </c>
      <c r="R16" s="384">
        <v>1260</v>
      </c>
      <c r="S16" s="384">
        <v>1084.4225830464318</v>
      </c>
      <c r="T16" s="384">
        <v>25299.1</v>
      </c>
      <c r="U16" s="384">
        <v>945</v>
      </c>
      <c r="V16" s="375">
        <v>1260</v>
      </c>
      <c r="W16" s="375">
        <v>1056.4478224752154</v>
      </c>
      <c r="X16" s="375">
        <v>22350.6</v>
      </c>
      <c r="Z16" s="327"/>
    </row>
    <row r="17" spans="2:26" ht="13.5" customHeight="1" x14ac:dyDescent="0.15">
      <c r="B17" s="372"/>
      <c r="C17" s="373">
        <v>11</v>
      </c>
      <c r="D17" s="374"/>
      <c r="E17" s="375">
        <v>2100</v>
      </c>
      <c r="F17" s="375">
        <v>2919</v>
      </c>
      <c r="G17" s="375">
        <v>2455.636960477354</v>
      </c>
      <c r="H17" s="375">
        <v>63282.899999999994</v>
      </c>
      <c r="I17" s="375">
        <v>630</v>
      </c>
      <c r="J17" s="375">
        <v>840</v>
      </c>
      <c r="K17" s="375">
        <v>740.29114081991031</v>
      </c>
      <c r="L17" s="375">
        <v>83273.799999999988</v>
      </c>
      <c r="M17" s="375">
        <v>997.5</v>
      </c>
      <c r="N17" s="375">
        <v>1312.5</v>
      </c>
      <c r="O17" s="375">
        <v>1206.6086759353868</v>
      </c>
      <c r="P17" s="375">
        <v>32468.7</v>
      </c>
      <c r="Q17" s="375">
        <v>976.5</v>
      </c>
      <c r="R17" s="375">
        <v>1312.5</v>
      </c>
      <c r="S17" s="375">
        <v>1147.9970315053472</v>
      </c>
      <c r="T17" s="375">
        <v>31372.2</v>
      </c>
      <c r="U17" s="375">
        <v>976.5</v>
      </c>
      <c r="V17" s="375">
        <v>1312.5</v>
      </c>
      <c r="W17" s="375">
        <v>1132.484447308301</v>
      </c>
      <c r="X17" s="374">
        <v>27798.300000000003</v>
      </c>
      <c r="Z17" s="327"/>
    </row>
    <row r="18" spans="2:26" ht="13.5" customHeight="1" x14ac:dyDescent="0.15">
      <c r="B18" s="372"/>
      <c r="C18" s="373">
        <v>12</v>
      </c>
      <c r="D18" s="374"/>
      <c r="E18" s="375">
        <v>2362.5</v>
      </c>
      <c r="F18" s="375">
        <v>2940</v>
      </c>
      <c r="G18" s="375">
        <v>2573.0081485120718</v>
      </c>
      <c r="H18" s="375">
        <v>57018</v>
      </c>
      <c r="I18" s="375">
        <v>651</v>
      </c>
      <c r="J18" s="375">
        <v>787.5</v>
      </c>
      <c r="K18" s="375">
        <v>727.32140866657414</v>
      </c>
      <c r="L18" s="375">
        <v>55936</v>
      </c>
      <c r="M18" s="375">
        <v>1050</v>
      </c>
      <c r="N18" s="375">
        <v>1312.5</v>
      </c>
      <c r="O18" s="375">
        <v>1204.4579756474266</v>
      </c>
      <c r="P18" s="375">
        <v>21120</v>
      </c>
      <c r="Q18" s="375">
        <v>1029</v>
      </c>
      <c r="R18" s="375">
        <v>1312.5</v>
      </c>
      <c r="S18" s="375">
        <v>1175.5262056471763</v>
      </c>
      <c r="T18" s="375">
        <v>24365</v>
      </c>
      <c r="U18" s="375">
        <v>1029</v>
      </c>
      <c r="V18" s="375">
        <v>1312.5</v>
      </c>
      <c r="W18" s="375">
        <v>1165.7435780804867</v>
      </c>
      <c r="X18" s="374">
        <v>17526</v>
      </c>
      <c r="Z18" s="327"/>
    </row>
    <row r="19" spans="2:26" ht="13.5" customHeight="1" x14ac:dyDescent="0.15">
      <c r="B19" s="372" t="s">
        <v>289</v>
      </c>
      <c r="C19" s="373">
        <v>1</v>
      </c>
      <c r="D19" s="374" t="s">
        <v>288</v>
      </c>
      <c r="E19" s="375">
        <v>2205</v>
      </c>
      <c r="F19" s="375">
        <v>2730</v>
      </c>
      <c r="G19" s="375">
        <v>2484.7039839322069</v>
      </c>
      <c r="H19" s="375">
        <v>34668</v>
      </c>
      <c r="I19" s="375">
        <v>630</v>
      </c>
      <c r="J19" s="375">
        <v>892.5</v>
      </c>
      <c r="K19" s="375">
        <v>760.50626103033858</v>
      </c>
      <c r="L19" s="375">
        <v>64367</v>
      </c>
      <c r="M19" s="375">
        <v>945</v>
      </c>
      <c r="N19" s="375">
        <v>1260</v>
      </c>
      <c r="O19" s="375">
        <v>1074.9616362562001</v>
      </c>
      <c r="P19" s="375">
        <v>26293</v>
      </c>
      <c r="Q19" s="375">
        <v>945</v>
      </c>
      <c r="R19" s="375">
        <v>1260</v>
      </c>
      <c r="S19" s="375">
        <v>1084.1145114780049</v>
      </c>
      <c r="T19" s="375">
        <v>25322</v>
      </c>
      <c r="U19" s="375">
        <v>945</v>
      </c>
      <c r="V19" s="375">
        <v>1260</v>
      </c>
      <c r="W19" s="375">
        <v>1074.6307455201711</v>
      </c>
      <c r="X19" s="374">
        <v>17919</v>
      </c>
      <c r="Z19" s="327"/>
    </row>
    <row r="20" spans="2:26" ht="13.5" customHeight="1" x14ac:dyDescent="0.15">
      <c r="B20" s="372"/>
      <c r="C20" s="373">
        <v>2</v>
      </c>
      <c r="D20" s="374"/>
      <c r="E20" s="375">
        <v>2100</v>
      </c>
      <c r="F20" s="375">
        <v>2835</v>
      </c>
      <c r="G20" s="375">
        <v>2433.4373645696774</v>
      </c>
      <c r="H20" s="375">
        <v>41292.5</v>
      </c>
      <c r="I20" s="375">
        <v>682.5</v>
      </c>
      <c r="J20" s="375">
        <v>892.5</v>
      </c>
      <c r="K20" s="375">
        <v>766.43500177914882</v>
      </c>
      <c r="L20" s="375">
        <v>59791</v>
      </c>
      <c r="M20" s="375">
        <v>1029</v>
      </c>
      <c r="N20" s="375">
        <v>1260</v>
      </c>
      <c r="O20" s="375">
        <v>1138.0515783204289</v>
      </c>
      <c r="P20" s="375">
        <v>27222.600000000002</v>
      </c>
      <c r="Q20" s="375">
        <v>996.97500000000002</v>
      </c>
      <c r="R20" s="375">
        <v>1260</v>
      </c>
      <c r="S20" s="375">
        <v>1122.3411605492979</v>
      </c>
      <c r="T20" s="375">
        <v>29208.300000000003</v>
      </c>
      <c r="U20" s="375">
        <v>997.5</v>
      </c>
      <c r="V20" s="375">
        <v>1260</v>
      </c>
      <c r="W20" s="375">
        <v>1110.5304207402235</v>
      </c>
      <c r="X20" s="374">
        <v>23170.5</v>
      </c>
      <c r="Z20" s="327"/>
    </row>
    <row r="21" spans="2:26" ht="13.5" customHeight="1" x14ac:dyDescent="0.15">
      <c r="B21" s="372"/>
      <c r="C21" s="373">
        <v>3</v>
      </c>
      <c r="D21" s="374"/>
      <c r="E21" s="375">
        <v>2100</v>
      </c>
      <c r="F21" s="375">
        <v>2730</v>
      </c>
      <c r="G21" s="375">
        <v>2311.0940407350195</v>
      </c>
      <c r="H21" s="375">
        <v>42361.600000000006</v>
      </c>
      <c r="I21" s="375">
        <v>735</v>
      </c>
      <c r="J21" s="375">
        <v>945</v>
      </c>
      <c r="K21" s="375">
        <v>864.3736348720754</v>
      </c>
      <c r="L21" s="375">
        <v>69218.599999999991</v>
      </c>
      <c r="M21" s="375">
        <v>1029</v>
      </c>
      <c r="N21" s="375">
        <v>1260</v>
      </c>
      <c r="O21" s="375">
        <v>1119.829671536856</v>
      </c>
      <c r="P21" s="375">
        <v>28199.100000000002</v>
      </c>
      <c r="Q21" s="375">
        <v>997.5</v>
      </c>
      <c r="R21" s="375">
        <v>1260</v>
      </c>
      <c r="S21" s="375">
        <v>1107.5365793895264</v>
      </c>
      <c r="T21" s="375">
        <v>24496.799999999999</v>
      </c>
      <c r="U21" s="375">
        <v>997.5</v>
      </c>
      <c r="V21" s="375">
        <v>1260</v>
      </c>
      <c r="W21" s="375">
        <v>1097.6520648851974</v>
      </c>
      <c r="X21" s="374">
        <v>22186.699999999997</v>
      </c>
      <c r="Z21" s="192"/>
    </row>
    <row r="22" spans="2:26" ht="13.5" customHeight="1" x14ac:dyDescent="0.15">
      <c r="B22" s="372"/>
      <c r="C22" s="373">
        <v>4</v>
      </c>
      <c r="D22" s="374"/>
      <c r="E22" s="375">
        <v>2100</v>
      </c>
      <c r="F22" s="375">
        <v>2730</v>
      </c>
      <c r="G22" s="375">
        <v>2342.9890569615027</v>
      </c>
      <c r="H22" s="375">
        <v>54146.799999999996</v>
      </c>
      <c r="I22" s="375">
        <v>766.5</v>
      </c>
      <c r="J22" s="375">
        <v>997.5</v>
      </c>
      <c r="K22" s="375">
        <v>899.39033324043464</v>
      </c>
      <c r="L22" s="375">
        <v>88949.4</v>
      </c>
      <c r="M22" s="375">
        <v>997.5</v>
      </c>
      <c r="N22" s="373">
        <v>1365</v>
      </c>
      <c r="O22" s="374">
        <v>1130.1953745672804</v>
      </c>
      <c r="P22" s="375">
        <v>32265.5</v>
      </c>
      <c r="Q22" s="375">
        <v>997.5</v>
      </c>
      <c r="R22" s="375">
        <v>1365</v>
      </c>
      <c r="S22" s="375">
        <v>1115.1545260295261</v>
      </c>
      <c r="T22" s="374">
        <v>25338.400000000001</v>
      </c>
      <c r="U22" s="375">
        <v>997.5</v>
      </c>
      <c r="V22" s="375">
        <v>1365</v>
      </c>
      <c r="W22" s="375">
        <v>1103.7082367297132</v>
      </c>
      <c r="X22" s="374">
        <v>23041</v>
      </c>
      <c r="Z22" s="192"/>
    </row>
    <row r="23" spans="2:26" ht="13.5" customHeight="1" x14ac:dyDescent="0.15">
      <c r="B23" s="376"/>
      <c r="C23" s="377">
        <v>5</v>
      </c>
      <c r="D23" s="371"/>
      <c r="E23" s="371">
        <v>2100</v>
      </c>
      <c r="F23" s="369">
        <v>2625</v>
      </c>
      <c r="G23" s="369">
        <v>2272.806617864966</v>
      </c>
      <c r="H23" s="369">
        <v>60153.5</v>
      </c>
      <c r="I23" s="369">
        <v>787.5</v>
      </c>
      <c r="J23" s="369">
        <v>1029</v>
      </c>
      <c r="K23" s="369">
        <v>912.40845016855394</v>
      </c>
      <c r="L23" s="369">
        <v>115832.79999999999</v>
      </c>
      <c r="M23" s="369">
        <v>1050</v>
      </c>
      <c r="N23" s="369">
        <v>1312.5</v>
      </c>
      <c r="O23" s="369">
        <v>1139.1205834018078</v>
      </c>
      <c r="P23" s="369">
        <v>31913.3</v>
      </c>
      <c r="Q23" s="369">
        <v>1050</v>
      </c>
      <c r="R23" s="369">
        <v>1312.5</v>
      </c>
      <c r="S23" s="369">
        <v>1130.2519868119975</v>
      </c>
      <c r="T23" s="369">
        <v>31365.5</v>
      </c>
      <c r="U23" s="369">
        <v>1050</v>
      </c>
      <c r="V23" s="369">
        <v>1312.5</v>
      </c>
      <c r="W23" s="369">
        <v>1117.408440929632</v>
      </c>
      <c r="X23" s="369">
        <v>24442.400000000001</v>
      </c>
      <c r="Z23" s="192"/>
    </row>
    <row r="24" spans="2:26" ht="13.5" customHeight="1" x14ac:dyDescent="0.15">
      <c r="B24" s="378"/>
      <c r="C24" s="379"/>
      <c r="D24" s="380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  <c r="U24" s="375"/>
      <c r="V24" s="375"/>
      <c r="W24" s="375"/>
      <c r="X24" s="375"/>
      <c r="Z24" s="192"/>
    </row>
    <row r="25" spans="2:26" ht="13.5" customHeight="1" x14ac:dyDescent="0.15">
      <c r="B25" s="352"/>
      <c r="C25" s="379"/>
      <c r="D25" s="381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375"/>
      <c r="R25" s="375"/>
      <c r="S25" s="375"/>
      <c r="T25" s="375"/>
      <c r="U25" s="375"/>
      <c r="V25" s="375"/>
      <c r="W25" s="375"/>
      <c r="X25" s="375"/>
    </row>
    <row r="26" spans="2:26" ht="13.5" customHeight="1" x14ac:dyDescent="0.15">
      <c r="B26" s="378" t="s">
        <v>117</v>
      </c>
      <c r="C26" s="379"/>
      <c r="D26" s="380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  <c r="Q26" s="375"/>
      <c r="R26" s="375"/>
      <c r="S26" s="375"/>
      <c r="T26" s="375"/>
      <c r="U26" s="375"/>
      <c r="V26" s="375"/>
      <c r="W26" s="375"/>
      <c r="X26" s="375"/>
    </row>
    <row r="27" spans="2:26" ht="13.5" customHeight="1" x14ac:dyDescent="0.15">
      <c r="B27" s="355">
        <v>40673</v>
      </c>
      <c r="C27" s="356"/>
      <c r="D27" s="357">
        <v>40679</v>
      </c>
      <c r="E27" s="382">
        <v>2205</v>
      </c>
      <c r="F27" s="382">
        <v>2625</v>
      </c>
      <c r="G27" s="382">
        <v>2314.8249137922217</v>
      </c>
      <c r="H27" s="382">
        <v>21915.7</v>
      </c>
      <c r="I27" s="382">
        <v>787.5</v>
      </c>
      <c r="J27" s="382">
        <v>997.5</v>
      </c>
      <c r="K27" s="382">
        <v>910.25537555843175</v>
      </c>
      <c r="L27" s="382">
        <v>56568.7</v>
      </c>
      <c r="M27" s="382">
        <v>1050</v>
      </c>
      <c r="N27" s="382">
        <v>1312.5</v>
      </c>
      <c r="O27" s="382">
        <v>1157.4171590253634</v>
      </c>
      <c r="P27" s="382">
        <v>14114.8</v>
      </c>
      <c r="Q27" s="382">
        <v>1050</v>
      </c>
      <c r="R27" s="382">
        <v>1312.5</v>
      </c>
      <c r="S27" s="382">
        <v>1128.5681830161825</v>
      </c>
      <c r="T27" s="382">
        <v>12867</v>
      </c>
      <c r="U27" s="382">
        <v>1050</v>
      </c>
      <c r="V27" s="382">
        <v>1312.5</v>
      </c>
      <c r="W27" s="382">
        <v>1149.786944916282</v>
      </c>
      <c r="X27" s="382">
        <v>8881.1</v>
      </c>
    </row>
    <row r="28" spans="2:26" ht="13.5" customHeight="1" x14ac:dyDescent="0.15">
      <c r="B28" s="358" t="s">
        <v>118</v>
      </c>
      <c r="C28" s="359"/>
      <c r="D28" s="357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  <c r="Q28" s="375"/>
      <c r="R28" s="375"/>
      <c r="S28" s="375"/>
      <c r="T28" s="375"/>
      <c r="U28" s="375"/>
      <c r="V28" s="375"/>
      <c r="W28" s="375"/>
      <c r="X28" s="375"/>
    </row>
    <row r="29" spans="2:26" ht="13.5" customHeight="1" x14ac:dyDescent="0.15">
      <c r="B29" s="355">
        <v>40680</v>
      </c>
      <c r="C29" s="356"/>
      <c r="D29" s="357">
        <v>40686</v>
      </c>
      <c r="E29" s="249">
        <v>2100</v>
      </c>
      <c r="F29" s="249">
        <v>2520</v>
      </c>
      <c r="G29" s="249">
        <v>2290.8769109469681</v>
      </c>
      <c r="H29" s="382">
        <v>11460.8</v>
      </c>
      <c r="I29" s="249">
        <v>798</v>
      </c>
      <c r="J29" s="249">
        <v>997.5</v>
      </c>
      <c r="K29" s="249">
        <v>912.04412836237805</v>
      </c>
      <c r="L29" s="382">
        <v>20872.599999999999</v>
      </c>
      <c r="M29" s="249">
        <v>1050</v>
      </c>
      <c r="N29" s="249">
        <v>1260</v>
      </c>
      <c r="O29" s="249">
        <v>1105.8358902717807</v>
      </c>
      <c r="P29" s="382">
        <v>5719.8</v>
      </c>
      <c r="Q29" s="249">
        <v>1050</v>
      </c>
      <c r="R29" s="249">
        <v>1260</v>
      </c>
      <c r="S29" s="249">
        <v>1132.8814177685401</v>
      </c>
      <c r="T29" s="382">
        <v>6155.5</v>
      </c>
      <c r="U29" s="249">
        <v>1050</v>
      </c>
      <c r="V29" s="249">
        <v>1260</v>
      </c>
      <c r="W29" s="249">
        <v>1083.8188068138422</v>
      </c>
      <c r="X29" s="382">
        <v>5581.5</v>
      </c>
    </row>
    <row r="30" spans="2:26" ht="13.5" customHeight="1" x14ac:dyDescent="0.15">
      <c r="B30" s="358" t="s">
        <v>119</v>
      </c>
      <c r="C30" s="359"/>
      <c r="D30" s="357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  <c r="U30" s="375"/>
      <c r="V30" s="375"/>
      <c r="W30" s="375"/>
      <c r="X30" s="375"/>
    </row>
    <row r="31" spans="2:26" ht="13.5" customHeight="1" x14ac:dyDescent="0.15">
      <c r="B31" s="355">
        <v>40687</v>
      </c>
      <c r="C31" s="356"/>
      <c r="D31" s="357">
        <v>40693</v>
      </c>
      <c r="E31" s="249">
        <v>2100</v>
      </c>
      <c r="F31" s="249">
        <v>2520</v>
      </c>
      <c r="G31" s="249">
        <v>2233.0387225573577</v>
      </c>
      <c r="H31" s="382">
        <v>14738.9</v>
      </c>
      <c r="I31" s="249">
        <v>787.5</v>
      </c>
      <c r="J31" s="249">
        <v>997.5</v>
      </c>
      <c r="K31" s="249">
        <v>920.35600259571743</v>
      </c>
      <c r="L31" s="382">
        <v>13925.6</v>
      </c>
      <c r="M31" s="249">
        <v>1050</v>
      </c>
      <c r="N31" s="249">
        <v>1260</v>
      </c>
      <c r="O31" s="249">
        <v>1135.8550615423264</v>
      </c>
      <c r="P31" s="382">
        <v>5121.2</v>
      </c>
      <c r="Q31" s="249">
        <v>1050</v>
      </c>
      <c r="R31" s="249">
        <v>1260</v>
      </c>
      <c r="S31" s="249">
        <v>1117.9600184885599</v>
      </c>
      <c r="T31" s="382">
        <v>5566.8</v>
      </c>
      <c r="U31" s="249">
        <v>1050</v>
      </c>
      <c r="V31" s="249">
        <v>1260</v>
      </c>
      <c r="W31" s="249">
        <v>1103.5883908685967</v>
      </c>
      <c r="X31" s="382">
        <v>4116.7</v>
      </c>
    </row>
    <row r="32" spans="2:26" ht="13.5" customHeight="1" x14ac:dyDescent="0.15">
      <c r="B32" s="358" t="s">
        <v>120</v>
      </c>
      <c r="C32" s="359"/>
      <c r="D32" s="357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</row>
    <row r="33" spans="2:24" ht="13.5" customHeight="1" x14ac:dyDescent="0.15">
      <c r="B33" s="355">
        <v>40694</v>
      </c>
      <c r="C33" s="356"/>
      <c r="D33" s="357">
        <v>40700</v>
      </c>
      <c r="E33" s="382">
        <v>2100</v>
      </c>
      <c r="F33" s="382">
        <v>2520</v>
      </c>
      <c r="G33" s="382">
        <v>2236.6453134426588</v>
      </c>
      <c r="H33" s="382">
        <v>12038.1</v>
      </c>
      <c r="I33" s="382">
        <v>787.5</v>
      </c>
      <c r="J33" s="382">
        <v>1029</v>
      </c>
      <c r="K33" s="382">
        <v>912.53964622641513</v>
      </c>
      <c r="L33" s="382">
        <v>24465.9</v>
      </c>
      <c r="M33" s="382">
        <v>1050</v>
      </c>
      <c r="N33" s="382">
        <v>1260</v>
      </c>
      <c r="O33" s="382">
        <v>1118.4261182108626</v>
      </c>
      <c r="P33" s="382">
        <v>6957.5</v>
      </c>
      <c r="Q33" s="382">
        <v>1050</v>
      </c>
      <c r="R33" s="382">
        <v>1260</v>
      </c>
      <c r="S33" s="382">
        <v>1140.1790794979088</v>
      </c>
      <c r="T33" s="382">
        <v>6776.2</v>
      </c>
      <c r="U33" s="382">
        <v>1050</v>
      </c>
      <c r="V33" s="382">
        <v>1260</v>
      </c>
      <c r="W33" s="382">
        <v>1108.2771396813639</v>
      </c>
      <c r="X33" s="382">
        <v>5863.1</v>
      </c>
    </row>
    <row r="34" spans="2:24" ht="13.5" customHeight="1" x14ac:dyDescent="0.15">
      <c r="B34" s="358" t="s">
        <v>121</v>
      </c>
      <c r="C34" s="359"/>
      <c r="D34" s="357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  <c r="Q34" s="375"/>
      <c r="R34" s="375"/>
      <c r="S34" s="375"/>
      <c r="T34" s="375"/>
      <c r="U34" s="375"/>
      <c r="V34" s="375"/>
      <c r="W34" s="375"/>
      <c r="X34" s="375"/>
    </row>
    <row r="35" spans="2:24" ht="13.5" customHeight="1" x14ac:dyDescent="0.15">
      <c r="B35" s="360"/>
      <c r="C35" s="361"/>
      <c r="D35" s="362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</row>
    <row r="36" spans="2:24" ht="3.75" customHeight="1" x14ac:dyDescent="0.15">
      <c r="B36" s="204"/>
      <c r="C36" s="225"/>
      <c r="D36" s="225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4" ht="13.5" customHeight="1" x14ac:dyDescent="0.15">
      <c r="B37" s="198"/>
      <c r="C37" s="383"/>
      <c r="D37" s="383"/>
    </row>
    <row r="38" spans="2:24" ht="13.5" customHeight="1" x14ac:dyDescent="0.15">
      <c r="B38" s="237"/>
      <c r="C38" s="383"/>
      <c r="D38" s="383"/>
    </row>
    <row r="39" spans="2:24" ht="13.5" customHeight="1" x14ac:dyDescent="0.15">
      <c r="B39" s="237"/>
      <c r="C39" s="383"/>
      <c r="D39" s="383"/>
    </row>
    <row r="40" spans="2:24" ht="13.5" customHeight="1" x14ac:dyDescent="0.15">
      <c r="B40" s="237"/>
      <c r="C40" s="383"/>
      <c r="D40" s="383"/>
    </row>
    <row r="41" spans="2:24" ht="13.5" customHeight="1" x14ac:dyDescent="0.15">
      <c r="B41" s="198"/>
      <c r="C41" s="383"/>
    </row>
    <row r="42" spans="2:24" ht="13.5" customHeight="1" x14ac:dyDescent="0.15">
      <c r="B42" s="198"/>
      <c r="C42" s="383"/>
    </row>
    <row r="43" spans="2:24" ht="13.5" customHeight="1" x14ac:dyDescent="0.15">
      <c r="B43" s="198"/>
      <c r="C43" s="383"/>
    </row>
  </sheetData>
  <phoneticPr fontId="32"/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&amp;C-33-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zoomScale="75" zoomScaleNormal="75" workbookViewId="0"/>
  </sheetViews>
  <sheetFormatPr defaultColWidth="7.5" defaultRowHeight="12" x14ac:dyDescent="0.15"/>
  <cols>
    <col min="1" max="1" width="1.625" style="197" customWidth="1"/>
    <col min="2" max="2" width="7.25" style="197" customWidth="1"/>
    <col min="3" max="3" width="2.875" style="197" customWidth="1"/>
    <col min="4" max="4" width="6.875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6384" width="7.5" style="197"/>
  </cols>
  <sheetData>
    <row r="1" spans="1:28" ht="15" customHeight="1" x14ac:dyDescent="0.15">
      <c r="A1" s="167"/>
      <c r="B1" s="367"/>
      <c r="C1" s="367"/>
      <c r="D1" s="367"/>
    </row>
    <row r="2" spans="1:28" ht="12.75" customHeight="1" x14ac:dyDescent="0.15">
      <c r="B2" s="167" t="str">
        <f>近乳22!B2</f>
        <v>(3)乳牛チルド「2」の品目別価格　（つづき）</v>
      </c>
      <c r="C2" s="368"/>
      <c r="D2" s="368"/>
    </row>
    <row r="3" spans="1:28" ht="12.75" customHeight="1" x14ac:dyDescent="0.15">
      <c r="B3" s="368"/>
      <c r="C3" s="368"/>
      <c r="D3" s="368"/>
      <c r="P3" s="198" t="s">
        <v>84</v>
      </c>
    </row>
    <row r="4" spans="1:28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1:28" ht="13.5" customHeight="1" x14ac:dyDescent="0.15">
      <c r="B5" s="169"/>
      <c r="C5" s="318" t="s">
        <v>255</v>
      </c>
      <c r="D5" s="317"/>
      <c r="E5" s="342" t="s">
        <v>283</v>
      </c>
      <c r="F5" s="343"/>
      <c r="G5" s="343"/>
      <c r="H5" s="344"/>
      <c r="I5" s="342" t="s">
        <v>284</v>
      </c>
      <c r="J5" s="343"/>
      <c r="K5" s="343"/>
      <c r="L5" s="344"/>
      <c r="M5" s="342" t="s">
        <v>286</v>
      </c>
      <c r="N5" s="343"/>
      <c r="O5" s="343"/>
      <c r="P5" s="344"/>
      <c r="R5" s="192"/>
    </row>
    <row r="6" spans="1:28" ht="13.5" customHeight="1" x14ac:dyDescent="0.15">
      <c r="B6" s="321" t="s">
        <v>272</v>
      </c>
      <c r="C6" s="345"/>
      <c r="D6" s="323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R6" s="192"/>
    </row>
    <row r="7" spans="1:28" ht="13.5" customHeight="1" x14ac:dyDescent="0.15">
      <c r="B7" s="178"/>
      <c r="C7" s="179"/>
      <c r="D7" s="190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R7" s="192"/>
    </row>
    <row r="8" spans="1:28" ht="13.5" customHeight="1" x14ac:dyDescent="0.15">
      <c r="B8" s="186" t="s">
        <v>60</v>
      </c>
      <c r="C8" s="313">
        <v>20</v>
      </c>
      <c r="D8" s="167" t="s">
        <v>61</v>
      </c>
      <c r="E8" s="326">
        <v>935</v>
      </c>
      <c r="F8" s="326">
        <v>1389</v>
      </c>
      <c r="G8" s="326">
        <v>1164</v>
      </c>
      <c r="H8" s="326">
        <v>288996</v>
      </c>
      <c r="I8" s="326">
        <v>809</v>
      </c>
      <c r="J8" s="326">
        <v>1208</v>
      </c>
      <c r="K8" s="326">
        <v>985</v>
      </c>
      <c r="L8" s="326">
        <v>319780</v>
      </c>
      <c r="M8" s="326">
        <v>1260</v>
      </c>
      <c r="N8" s="326">
        <v>1674</v>
      </c>
      <c r="O8" s="326">
        <v>1444</v>
      </c>
      <c r="P8" s="326">
        <v>854238</v>
      </c>
      <c r="Q8" s="217"/>
      <c r="R8" s="373"/>
      <c r="S8" s="192"/>
      <c r="T8" s="192"/>
      <c r="U8" s="192"/>
      <c r="V8" s="192"/>
      <c r="W8" s="192"/>
      <c r="X8" s="192"/>
      <c r="Y8" s="192"/>
      <c r="Z8" s="192"/>
      <c r="AA8" s="192"/>
      <c r="AB8" s="192"/>
    </row>
    <row r="9" spans="1:28" ht="13.5" customHeight="1" x14ac:dyDescent="0.15">
      <c r="B9" s="186"/>
      <c r="C9" s="313">
        <v>21</v>
      </c>
      <c r="D9" s="166"/>
      <c r="E9" s="326">
        <v>998</v>
      </c>
      <c r="F9" s="326">
        <v>1381</v>
      </c>
      <c r="G9" s="326">
        <v>1172</v>
      </c>
      <c r="H9" s="326">
        <v>270942</v>
      </c>
      <c r="I9" s="326">
        <v>788</v>
      </c>
      <c r="J9" s="326">
        <v>1260</v>
      </c>
      <c r="K9" s="326">
        <v>954</v>
      </c>
      <c r="L9" s="326">
        <v>352866</v>
      </c>
      <c r="M9" s="326">
        <v>1260</v>
      </c>
      <c r="N9" s="326">
        <v>1680</v>
      </c>
      <c r="O9" s="326">
        <v>1443</v>
      </c>
      <c r="P9" s="326">
        <v>711650</v>
      </c>
      <c r="Q9" s="217"/>
      <c r="R9" s="373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ht="13.5" customHeight="1" x14ac:dyDescent="0.15">
      <c r="B10" s="284"/>
      <c r="C10" s="290">
        <v>22</v>
      </c>
      <c r="D10" s="190"/>
      <c r="E10" s="328">
        <v>903</v>
      </c>
      <c r="F10" s="328">
        <v>1364</v>
      </c>
      <c r="G10" s="328">
        <v>1068</v>
      </c>
      <c r="H10" s="328">
        <v>279120</v>
      </c>
      <c r="I10" s="328">
        <v>735</v>
      </c>
      <c r="J10" s="328">
        <v>1050</v>
      </c>
      <c r="K10" s="328">
        <v>913</v>
      </c>
      <c r="L10" s="328">
        <v>326638</v>
      </c>
      <c r="M10" s="328">
        <v>1198</v>
      </c>
      <c r="N10" s="328">
        <v>1575</v>
      </c>
      <c r="O10" s="328">
        <v>1364</v>
      </c>
      <c r="P10" s="329">
        <v>633610</v>
      </c>
      <c r="Q10" s="192"/>
      <c r="R10" s="373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ht="13.5" customHeight="1" x14ac:dyDescent="0.15">
      <c r="B11" s="186" t="s">
        <v>287</v>
      </c>
      <c r="C11" s="313">
        <v>5</v>
      </c>
      <c r="D11" s="187" t="s">
        <v>288</v>
      </c>
      <c r="E11" s="326">
        <v>1050</v>
      </c>
      <c r="F11" s="326">
        <v>1364</v>
      </c>
      <c r="G11" s="326">
        <v>1192</v>
      </c>
      <c r="H11" s="326">
        <v>25859</v>
      </c>
      <c r="I11" s="326">
        <v>788</v>
      </c>
      <c r="J11" s="326">
        <v>998</v>
      </c>
      <c r="K11" s="326">
        <v>896</v>
      </c>
      <c r="L11" s="326">
        <v>26425</v>
      </c>
      <c r="M11" s="326">
        <v>1208</v>
      </c>
      <c r="N11" s="326">
        <v>1565</v>
      </c>
      <c r="O11" s="326">
        <v>1356</v>
      </c>
      <c r="P11" s="326">
        <v>60884</v>
      </c>
      <c r="R11" s="327"/>
    </row>
    <row r="12" spans="1:28" ht="13.5" customHeight="1" x14ac:dyDescent="0.15">
      <c r="B12" s="186"/>
      <c r="C12" s="313">
        <v>6</v>
      </c>
      <c r="D12" s="187"/>
      <c r="E12" s="326">
        <v>945</v>
      </c>
      <c r="F12" s="326">
        <v>1260</v>
      </c>
      <c r="G12" s="326">
        <v>1082</v>
      </c>
      <c r="H12" s="326">
        <v>25515</v>
      </c>
      <c r="I12" s="326">
        <v>735</v>
      </c>
      <c r="J12" s="326">
        <v>998</v>
      </c>
      <c r="K12" s="326">
        <v>912</v>
      </c>
      <c r="L12" s="326">
        <v>26483</v>
      </c>
      <c r="M12" s="326">
        <v>1260</v>
      </c>
      <c r="N12" s="326">
        <v>1506</v>
      </c>
      <c r="O12" s="326">
        <v>1357</v>
      </c>
      <c r="P12" s="326">
        <v>51473</v>
      </c>
      <c r="R12" s="327"/>
    </row>
    <row r="13" spans="1:28" ht="13.5" customHeight="1" x14ac:dyDescent="0.15">
      <c r="B13" s="186"/>
      <c r="C13" s="313">
        <v>7</v>
      </c>
      <c r="D13" s="187"/>
      <c r="E13" s="326">
        <v>945</v>
      </c>
      <c r="F13" s="326">
        <v>1260</v>
      </c>
      <c r="G13" s="326">
        <v>1047</v>
      </c>
      <c r="H13" s="326">
        <v>16513</v>
      </c>
      <c r="I13" s="326">
        <v>735</v>
      </c>
      <c r="J13" s="326">
        <v>998</v>
      </c>
      <c r="K13" s="326">
        <v>897</v>
      </c>
      <c r="L13" s="326">
        <v>18271</v>
      </c>
      <c r="M13" s="326">
        <v>1208</v>
      </c>
      <c r="N13" s="326">
        <v>1544</v>
      </c>
      <c r="O13" s="326">
        <v>1337</v>
      </c>
      <c r="P13" s="326">
        <v>39327</v>
      </c>
      <c r="R13" s="327"/>
    </row>
    <row r="14" spans="1:28" ht="13.5" customHeight="1" x14ac:dyDescent="0.15">
      <c r="B14" s="186"/>
      <c r="C14" s="313">
        <v>8</v>
      </c>
      <c r="D14" s="187"/>
      <c r="E14" s="326">
        <v>903</v>
      </c>
      <c r="F14" s="326">
        <v>1155</v>
      </c>
      <c r="G14" s="326">
        <v>1027</v>
      </c>
      <c r="H14" s="326">
        <v>23567</v>
      </c>
      <c r="I14" s="326">
        <v>787</v>
      </c>
      <c r="J14" s="326">
        <v>945</v>
      </c>
      <c r="K14" s="326">
        <v>864</v>
      </c>
      <c r="L14" s="326">
        <v>21897</v>
      </c>
      <c r="M14" s="326">
        <v>1208</v>
      </c>
      <c r="N14" s="326">
        <v>1470</v>
      </c>
      <c r="O14" s="326">
        <v>1356</v>
      </c>
      <c r="P14" s="326">
        <v>70999</v>
      </c>
      <c r="R14" s="327"/>
    </row>
    <row r="15" spans="1:28" ht="13.5" customHeight="1" x14ac:dyDescent="0.15">
      <c r="B15" s="372"/>
      <c r="C15" s="373">
        <v>9</v>
      </c>
      <c r="D15" s="374"/>
      <c r="E15" s="375">
        <v>945</v>
      </c>
      <c r="F15" s="375">
        <v>1155</v>
      </c>
      <c r="G15" s="375">
        <v>1028</v>
      </c>
      <c r="H15" s="375">
        <v>25282</v>
      </c>
      <c r="I15" s="375">
        <v>788</v>
      </c>
      <c r="J15" s="375">
        <v>945</v>
      </c>
      <c r="K15" s="375">
        <v>882</v>
      </c>
      <c r="L15" s="375">
        <v>26094</v>
      </c>
      <c r="M15" s="375">
        <v>1208</v>
      </c>
      <c r="N15" s="375">
        <v>1575</v>
      </c>
      <c r="O15" s="375">
        <v>1413</v>
      </c>
      <c r="P15" s="375">
        <v>48353</v>
      </c>
      <c r="R15" s="327"/>
    </row>
    <row r="16" spans="1:28" ht="13.5" customHeight="1" x14ac:dyDescent="0.15">
      <c r="B16" s="372"/>
      <c r="C16" s="373">
        <v>10</v>
      </c>
      <c r="D16" s="373"/>
      <c r="E16" s="384">
        <v>945</v>
      </c>
      <c r="F16" s="384">
        <v>1257.0600000000002</v>
      </c>
      <c r="G16" s="384">
        <v>1012.9634051708933</v>
      </c>
      <c r="H16" s="384">
        <v>24237.300000000003</v>
      </c>
      <c r="I16" s="384">
        <v>840</v>
      </c>
      <c r="J16" s="384">
        <v>997.5</v>
      </c>
      <c r="K16" s="384">
        <v>905.96402551292272</v>
      </c>
      <c r="L16" s="375">
        <v>33558.300000000003</v>
      </c>
      <c r="M16" s="375">
        <v>1207.5</v>
      </c>
      <c r="N16" s="375">
        <v>1564.5</v>
      </c>
      <c r="O16" s="375">
        <v>1418.3540168290526</v>
      </c>
      <c r="P16" s="375">
        <v>51576.900000000009</v>
      </c>
      <c r="R16" s="192"/>
    </row>
    <row r="17" spans="2:18" ht="13.5" customHeight="1" x14ac:dyDescent="0.15">
      <c r="B17" s="372"/>
      <c r="C17" s="373">
        <v>11</v>
      </c>
      <c r="D17" s="374"/>
      <c r="E17" s="375">
        <v>945</v>
      </c>
      <c r="F17" s="375">
        <v>1260</v>
      </c>
      <c r="G17" s="375">
        <v>1066.6421481395887</v>
      </c>
      <c r="H17" s="374">
        <v>33339.4</v>
      </c>
      <c r="I17" s="375">
        <v>892.5</v>
      </c>
      <c r="J17" s="375">
        <v>1050</v>
      </c>
      <c r="K17" s="375">
        <v>945.04782946199293</v>
      </c>
      <c r="L17" s="375">
        <v>43810.100000000006</v>
      </c>
      <c r="M17" s="375">
        <v>1207.5</v>
      </c>
      <c r="N17" s="375">
        <v>1480.3950000000002</v>
      </c>
      <c r="O17" s="375">
        <v>1393.5105441565174</v>
      </c>
      <c r="P17" s="374">
        <v>62191.6</v>
      </c>
      <c r="R17" s="192"/>
    </row>
    <row r="18" spans="2:18" ht="13.5" customHeight="1" x14ac:dyDescent="0.15">
      <c r="B18" s="372"/>
      <c r="C18" s="373">
        <v>12</v>
      </c>
      <c r="D18" s="374"/>
      <c r="E18" s="375">
        <v>997.5</v>
      </c>
      <c r="F18" s="375">
        <v>1260</v>
      </c>
      <c r="G18" s="375">
        <v>1066.5209016393444</v>
      </c>
      <c r="H18" s="375">
        <v>24563</v>
      </c>
      <c r="I18" s="375">
        <v>924</v>
      </c>
      <c r="J18" s="375">
        <v>1030.47</v>
      </c>
      <c r="K18" s="375">
        <v>962.14084979600591</v>
      </c>
      <c r="L18" s="375">
        <v>20883</v>
      </c>
      <c r="M18" s="375">
        <v>1312.5</v>
      </c>
      <c r="N18" s="375">
        <v>1479.5550000000001</v>
      </c>
      <c r="O18" s="375">
        <v>1435.5608988703607</v>
      </c>
      <c r="P18" s="374">
        <v>51043</v>
      </c>
      <c r="R18" s="192"/>
    </row>
    <row r="19" spans="2:18" ht="13.5" customHeight="1" x14ac:dyDescent="0.15">
      <c r="B19" s="372" t="s">
        <v>289</v>
      </c>
      <c r="C19" s="373">
        <v>1</v>
      </c>
      <c r="D19" s="374" t="s">
        <v>288</v>
      </c>
      <c r="E19" s="375">
        <v>945</v>
      </c>
      <c r="F19" s="375">
        <v>1155</v>
      </c>
      <c r="G19" s="375">
        <v>1012.1832328499263</v>
      </c>
      <c r="H19" s="375">
        <v>23198</v>
      </c>
      <c r="I19" s="375">
        <v>840</v>
      </c>
      <c r="J19" s="375">
        <v>997.5</v>
      </c>
      <c r="K19" s="375">
        <v>898.14734098662905</v>
      </c>
      <c r="L19" s="375">
        <v>33665</v>
      </c>
      <c r="M19" s="375">
        <v>1207.5</v>
      </c>
      <c r="N19" s="375">
        <v>1571.325</v>
      </c>
      <c r="O19" s="375">
        <v>1383.5244951382631</v>
      </c>
      <c r="P19" s="374">
        <v>61528</v>
      </c>
      <c r="R19" s="192"/>
    </row>
    <row r="20" spans="2:18" ht="13.5" customHeight="1" x14ac:dyDescent="0.15">
      <c r="B20" s="372"/>
      <c r="C20" s="373">
        <v>2</v>
      </c>
      <c r="D20" s="374"/>
      <c r="E20" s="375">
        <v>945</v>
      </c>
      <c r="F20" s="375">
        <v>1212.75</v>
      </c>
      <c r="G20" s="375">
        <v>1052.7438616519355</v>
      </c>
      <c r="H20" s="375">
        <v>24298.6</v>
      </c>
      <c r="I20" s="375">
        <v>840</v>
      </c>
      <c r="J20" s="375">
        <v>1018.5</v>
      </c>
      <c r="K20" s="375">
        <v>917.10102070425171</v>
      </c>
      <c r="L20" s="375">
        <v>36428.100000000006</v>
      </c>
      <c r="M20" s="375">
        <v>1207.5</v>
      </c>
      <c r="N20" s="375">
        <v>1478.4</v>
      </c>
      <c r="O20" s="375">
        <v>1386.2958271092957</v>
      </c>
      <c r="P20" s="374">
        <v>55413.099999999991</v>
      </c>
    </row>
    <row r="21" spans="2:18" ht="13.5" customHeight="1" x14ac:dyDescent="0.15">
      <c r="B21" s="372"/>
      <c r="C21" s="373">
        <v>3</v>
      </c>
      <c r="D21" s="374"/>
      <c r="E21" s="375">
        <v>945</v>
      </c>
      <c r="F21" s="375">
        <v>1155</v>
      </c>
      <c r="G21" s="375">
        <v>1040.8696486373603</v>
      </c>
      <c r="H21" s="375">
        <v>29301.000000000004</v>
      </c>
      <c r="I21" s="375">
        <v>840</v>
      </c>
      <c r="J21" s="375">
        <v>1050</v>
      </c>
      <c r="K21" s="375">
        <v>930.51407284768254</v>
      </c>
      <c r="L21" s="375">
        <v>32241.1</v>
      </c>
      <c r="M21" s="375">
        <v>1197</v>
      </c>
      <c r="N21" s="375">
        <v>1478.4</v>
      </c>
      <c r="O21" s="375">
        <v>1381.4037602579135</v>
      </c>
      <c r="P21" s="374">
        <v>60036.3</v>
      </c>
    </row>
    <row r="22" spans="2:18" ht="13.5" customHeight="1" x14ac:dyDescent="0.15">
      <c r="B22" s="372"/>
      <c r="C22" s="373">
        <v>4</v>
      </c>
      <c r="D22" s="374"/>
      <c r="E22" s="375">
        <v>976.5</v>
      </c>
      <c r="F22" s="375">
        <v>1365</v>
      </c>
      <c r="G22" s="375">
        <v>1088.3011502265601</v>
      </c>
      <c r="H22" s="375">
        <v>26469.5</v>
      </c>
      <c r="I22" s="375">
        <v>787.5</v>
      </c>
      <c r="J22" s="375">
        <v>1023.75</v>
      </c>
      <c r="K22" s="375">
        <v>902.47631946911019</v>
      </c>
      <c r="L22" s="375">
        <v>29703.7</v>
      </c>
      <c r="M22" s="375">
        <v>1050</v>
      </c>
      <c r="N22" s="375">
        <v>1720.95</v>
      </c>
      <c r="O22" s="375">
        <v>1372.0810611158613</v>
      </c>
      <c r="P22" s="374">
        <v>70854.399999999994</v>
      </c>
    </row>
    <row r="23" spans="2:18" ht="13.5" customHeight="1" x14ac:dyDescent="0.15">
      <c r="B23" s="376"/>
      <c r="C23" s="377">
        <v>5</v>
      </c>
      <c r="D23" s="371"/>
      <c r="E23" s="369">
        <v>976.5</v>
      </c>
      <c r="F23" s="369">
        <v>1260</v>
      </c>
      <c r="G23" s="369">
        <v>1058.3031485646247</v>
      </c>
      <c r="H23" s="369">
        <v>32688.5</v>
      </c>
      <c r="I23" s="369">
        <v>787.5</v>
      </c>
      <c r="J23" s="369">
        <v>997.5</v>
      </c>
      <c r="K23" s="369">
        <v>880.02008041098998</v>
      </c>
      <c r="L23" s="369">
        <v>35217.9</v>
      </c>
      <c r="M23" s="369">
        <v>1155</v>
      </c>
      <c r="N23" s="369">
        <v>1478.4</v>
      </c>
      <c r="O23" s="369">
        <v>1357.2351752168152</v>
      </c>
      <c r="P23" s="371">
        <v>83527.900000000009</v>
      </c>
    </row>
    <row r="24" spans="2:18" ht="13.5" customHeight="1" x14ac:dyDescent="0.15">
      <c r="B24" s="378"/>
      <c r="C24" s="379"/>
      <c r="D24" s="380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</row>
    <row r="25" spans="2:18" ht="13.5" customHeight="1" x14ac:dyDescent="0.15">
      <c r="B25" s="352"/>
      <c r="C25" s="379"/>
      <c r="D25" s="381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</row>
    <row r="26" spans="2:18" ht="13.5" customHeight="1" x14ac:dyDescent="0.15">
      <c r="B26" s="378" t="s">
        <v>117</v>
      </c>
      <c r="C26" s="379"/>
      <c r="D26" s="380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P26" s="375"/>
    </row>
    <row r="27" spans="2:18" ht="13.5" customHeight="1" x14ac:dyDescent="0.15">
      <c r="B27" s="355">
        <v>40673</v>
      </c>
      <c r="C27" s="356"/>
      <c r="D27" s="357">
        <v>40679</v>
      </c>
      <c r="E27" s="382">
        <v>976.5</v>
      </c>
      <c r="F27" s="382">
        <v>1260</v>
      </c>
      <c r="G27" s="382">
        <v>1056.5937413458873</v>
      </c>
      <c r="H27" s="382">
        <v>14294</v>
      </c>
      <c r="I27" s="382">
        <v>840</v>
      </c>
      <c r="J27" s="382">
        <v>990.25500000000011</v>
      </c>
      <c r="K27" s="382">
        <v>883.19169442015425</v>
      </c>
      <c r="L27" s="382">
        <v>14355.6</v>
      </c>
      <c r="M27" s="382">
        <v>1197</v>
      </c>
      <c r="N27" s="382">
        <v>1478.4</v>
      </c>
      <c r="O27" s="382">
        <v>1374.2586397058826</v>
      </c>
      <c r="P27" s="382">
        <v>32212.5</v>
      </c>
    </row>
    <row r="28" spans="2:18" ht="13.5" customHeight="1" x14ac:dyDescent="0.15">
      <c r="B28" s="358" t="s">
        <v>118</v>
      </c>
      <c r="C28" s="359"/>
      <c r="D28" s="357"/>
      <c r="E28" s="375"/>
      <c r="F28" s="375"/>
      <c r="G28" s="375"/>
      <c r="H28" s="375"/>
      <c r="I28" s="375"/>
      <c r="J28" s="375"/>
      <c r="K28" s="375"/>
      <c r="L28" s="375"/>
      <c r="M28" s="375"/>
      <c r="N28" s="375"/>
      <c r="O28" s="375"/>
      <c r="P28" s="375"/>
    </row>
    <row r="29" spans="2:18" ht="13.5" customHeight="1" x14ac:dyDescent="0.15">
      <c r="B29" s="355">
        <v>40680</v>
      </c>
      <c r="C29" s="356"/>
      <c r="D29" s="357">
        <v>40686</v>
      </c>
      <c r="E29" s="382">
        <v>997.5</v>
      </c>
      <c r="F29" s="382">
        <v>1212.75</v>
      </c>
      <c r="G29" s="382">
        <v>1054.3517303628034</v>
      </c>
      <c r="H29" s="382">
        <v>5387.6</v>
      </c>
      <c r="I29" s="382">
        <v>787.5</v>
      </c>
      <c r="J29" s="382">
        <v>997.5</v>
      </c>
      <c r="K29" s="382">
        <v>873.84153811252338</v>
      </c>
      <c r="L29" s="382">
        <v>6925.4</v>
      </c>
      <c r="M29" s="382">
        <v>1197</v>
      </c>
      <c r="N29" s="382">
        <v>1450.05</v>
      </c>
      <c r="O29" s="382">
        <v>1385.7010638541692</v>
      </c>
      <c r="P29" s="382">
        <v>20736.400000000001</v>
      </c>
    </row>
    <row r="30" spans="2:18" ht="13.5" customHeight="1" x14ac:dyDescent="0.15">
      <c r="B30" s="358" t="s">
        <v>119</v>
      </c>
      <c r="C30" s="359"/>
      <c r="D30" s="357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</row>
    <row r="31" spans="2:18" ht="13.5" customHeight="1" x14ac:dyDescent="0.15">
      <c r="B31" s="355">
        <v>40687</v>
      </c>
      <c r="C31" s="356"/>
      <c r="D31" s="357">
        <v>40693</v>
      </c>
      <c r="E31" s="382">
        <v>997.5</v>
      </c>
      <c r="F31" s="382">
        <v>1207.5</v>
      </c>
      <c r="G31" s="382">
        <v>1057.8345179632977</v>
      </c>
      <c r="H31" s="382">
        <v>5680.3</v>
      </c>
      <c r="I31" s="382">
        <v>787.5</v>
      </c>
      <c r="J31" s="382">
        <v>964.74</v>
      </c>
      <c r="K31" s="382">
        <v>882.8214292302298</v>
      </c>
      <c r="L31" s="382">
        <v>6383.1</v>
      </c>
      <c r="M31" s="382">
        <v>1186.5</v>
      </c>
      <c r="N31" s="382">
        <v>1436.6100000000001</v>
      </c>
      <c r="O31" s="382">
        <v>1322.4574414976601</v>
      </c>
      <c r="P31" s="382">
        <v>12472.7</v>
      </c>
    </row>
    <row r="32" spans="2:18" ht="13.5" customHeight="1" x14ac:dyDescent="0.15">
      <c r="B32" s="358" t="s">
        <v>120</v>
      </c>
      <c r="C32" s="359"/>
      <c r="D32" s="357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</row>
    <row r="33" spans="2:16" ht="13.5" customHeight="1" x14ac:dyDescent="0.15">
      <c r="B33" s="355">
        <v>40694</v>
      </c>
      <c r="C33" s="356"/>
      <c r="D33" s="357">
        <v>40700</v>
      </c>
      <c r="E33" s="382">
        <v>997.5</v>
      </c>
      <c r="F33" s="382">
        <v>1207.5</v>
      </c>
      <c r="G33" s="382">
        <v>1064.5291357957919</v>
      </c>
      <c r="H33" s="382">
        <v>7326.6</v>
      </c>
      <c r="I33" s="382">
        <v>787.5</v>
      </c>
      <c r="J33" s="382">
        <v>945</v>
      </c>
      <c r="K33" s="382">
        <v>876.94758325774285</v>
      </c>
      <c r="L33" s="382">
        <v>7553.8</v>
      </c>
      <c r="M33" s="382">
        <v>1155</v>
      </c>
      <c r="N33" s="382">
        <v>1414.3500000000001</v>
      </c>
      <c r="O33" s="382">
        <v>1310.0990809079517</v>
      </c>
      <c r="P33" s="382">
        <v>18106.3</v>
      </c>
    </row>
    <row r="34" spans="2:16" ht="13.5" customHeight="1" x14ac:dyDescent="0.15">
      <c r="B34" s="358" t="s">
        <v>121</v>
      </c>
      <c r="C34" s="359"/>
      <c r="D34" s="357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  <c r="P34" s="375"/>
    </row>
    <row r="35" spans="2:16" ht="13.5" customHeight="1" x14ac:dyDescent="0.15">
      <c r="B35" s="360"/>
      <c r="C35" s="361"/>
      <c r="D35" s="362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</row>
    <row r="36" spans="2:16" ht="3.75" customHeight="1" x14ac:dyDescent="0.15">
      <c r="B36" s="204"/>
      <c r="C36" s="225"/>
      <c r="D36" s="225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3.5" customHeight="1" x14ac:dyDescent="0.15">
      <c r="B37" s="198"/>
      <c r="C37" s="383"/>
      <c r="D37" s="383"/>
    </row>
    <row r="38" spans="2:16" ht="13.5" customHeight="1" x14ac:dyDescent="0.15">
      <c r="B38" s="237"/>
      <c r="C38" s="383"/>
      <c r="D38" s="383"/>
    </row>
    <row r="39" spans="2:16" ht="13.5" customHeight="1" x14ac:dyDescent="0.15">
      <c r="B39" s="237"/>
      <c r="C39" s="383"/>
      <c r="D39" s="383"/>
    </row>
    <row r="40" spans="2:16" ht="13.5" customHeight="1" x14ac:dyDescent="0.15">
      <c r="B40" s="237"/>
      <c r="C40" s="383"/>
      <c r="D40" s="383"/>
    </row>
    <row r="41" spans="2:16" ht="13.5" customHeight="1" x14ac:dyDescent="0.15">
      <c r="B41" s="198"/>
      <c r="C41" s="383"/>
    </row>
    <row r="42" spans="2:16" ht="13.5" customHeight="1" x14ac:dyDescent="0.15">
      <c r="B42" s="198"/>
      <c r="C42" s="383"/>
    </row>
    <row r="43" spans="2:16" ht="13.5" customHeight="1" x14ac:dyDescent="0.15">
      <c r="B43" s="198"/>
      <c r="C43" s="383"/>
    </row>
  </sheetData>
  <phoneticPr fontId="32"/>
  <conditionalFormatting sqref="B35">
    <cfRule type="cellIs" dxfId="6" priority="2" stopIfTrue="1" operator="lessThanOrEqual">
      <formula>0</formula>
    </cfRule>
  </conditionalFormatting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&amp;C-34-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5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4" width="2.87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1" spans="2:26" ht="15" customHeight="1" x14ac:dyDescent="0.15">
      <c r="B1" s="340"/>
      <c r="C1" s="340"/>
      <c r="D1" s="340"/>
    </row>
    <row r="2" spans="2:26" ht="12.75" customHeight="1" x14ac:dyDescent="0.15">
      <c r="B2" s="167" t="str">
        <f>近乳23!B2</f>
        <v>(3)乳牛チルド「2」の品目別価格　（つづき）</v>
      </c>
      <c r="C2" s="312"/>
      <c r="D2" s="312"/>
    </row>
    <row r="3" spans="2:26" ht="12.75" customHeight="1" x14ac:dyDescent="0.15">
      <c r="B3" s="312"/>
      <c r="C3" s="312"/>
      <c r="D3" s="312"/>
      <c r="X3" s="168" t="s">
        <v>136</v>
      </c>
    </row>
    <row r="4" spans="2:26" ht="3.75" customHeight="1" x14ac:dyDescent="0.15">
      <c r="B4" s="179"/>
      <c r="C4" s="179"/>
      <c r="D4" s="179"/>
      <c r="E4" s="179"/>
      <c r="F4" s="166"/>
      <c r="I4" s="179"/>
      <c r="J4" s="166"/>
      <c r="M4" s="179"/>
      <c r="N4" s="179"/>
      <c r="O4" s="179"/>
      <c r="P4" s="179"/>
      <c r="Q4" s="179"/>
      <c r="R4" s="179"/>
      <c r="S4" s="179"/>
      <c r="T4" s="179"/>
    </row>
    <row r="5" spans="2:26" ht="12.75" customHeight="1" x14ac:dyDescent="0.15">
      <c r="B5" s="292"/>
      <c r="C5" s="316" t="s">
        <v>255</v>
      </c>
      <c r="D5" s="317"/>
      <c r="E5" s="318" t="s">
        <v>88</v>
      </c>
      <c r="F5" s="319"/>
      <c r="G5" s="319"/>
      <c r="H5" s="320"/>
      <c r="I5" s="318" t="s">
        <v>290</v>
      </c>
      <c r="J5" s="319"/>
      <c r="K5" s="319"/>
      <c r="L5" s="320"/>
      <c r="M5" s="318" t="s">
        <v>98</v>
      </c>
      <c r="N5" s="319"/>
      <c r="O5" s="319"/>
      <c r="P5" s="320"/>
      <c r="Q5" s="318" t="s">
        <v>291</v>
      </c>
      <c r="R5" s="319"/>
      <c r="S5" s="319"/>
      <c r="T5" s="320"/>
      <c r="U5" s="318" t="s">
        <v>292</v>
      </c>
      <c r="V5" s="319"/>
      <c r="W5" s="319"/>
      <c r="X5" s="320"/>
      <c r="Z5" s="166"/>
    </row>
    <row r="6" spans="2:26" ht="12.75" customHeight="1" x14ac:dyDescent="0.15">
      <c r="B6" s="321" t="s">
        <v>258</v>
      </c>
      <c r="C6" s="322"/>
      <c r="D6" s="323"/>
      <c r="E6" s="194" t="s">
        <v>92</v>
      </c>
      <c r="F6" s="176" t="s">
        <v>93</v>
      </c>
      <c r="G6" s="244" t="s">
        <v>94</v>
      </c>
      <c r="H6" s="176" t="s">
        <v>95</v>
      </c>
      <c r="I6" s="194" t="s">
        <v>92</v>
      </c>
      <c r="J6" s="176" t="s">
        <v>93</v>
      </c>
      <c r="K6" s="244" t="s">
        <v>94</v>
      </c>
      <c r="L6" s="176" t="s">
        <v>95</v>
      </c>
      <c r="M6" s="194" t="s">
        <v>92</v>
      </c>
      <c r="N6" s="176" t="s">
        <v>93</v>
      </c>
      <c r="O6" s="244" t="s">
        <v>94</v>
      </c>
      <c r="P6" s="176" t="s">
        <v>95</v>
      </c>
      <c r="Q6" s="194" t="s">
        <v>92</v>
      </c>
      <c r="R6" s="176" t="s">
        <v>93</v>
      </c>
      <c r="S6" s="244" t="s">
        <v>94</v>
      </c>
      <c r="T6" s="176" t="s">
        <v>95</v>
      </c>
      <c r="U6" s="194" t="s">
        <v>92</v>
      </c>
      <c r="V6" s="176" t="s">
        <v>93</v>
      </c>
      <c r="W6" s="244" t="s">
        <v>94</v>
      </c>
      <c r="X6" s="176" t="s">
        <v>95</v>
      </c>
      <c r="Z6" s="166"/>
    </row>
    <row r="7" spans="2:26" ht="12.75" customHeight="1" x14ac:dyDescent="0.15">
      <c r="B7" s="178"/>
      <c r="C7" s="179"/>
      <c r="D7" s="190"/>
      <c r="E7" s="180"/>
      <c r="F7" s="181"/>
      <c r="G7" s="182" t="s">
        <v>96</v>
      </c>
      <c r="H7" s="181"/>
      <c r="I7" s="180"/>
      <c r="J7" s="181"/>
      <c r="K7" s="182" t="s">
        <v>96</v>
      </c>
      <c r="L7" s="181"/>
      <c r="M7" s="180"/>
      <c r="N7" s="181"/>
      <c r="O7" s="182" t="s">
        <v>96</v>
      </c>
      <c r="P7" s="181"/>
      <c r="Q7" s="180"/>
      <c r="R7" s="181"/>
      <c r="S7" s="182" t="s">
        <v>96</v>
      </c>
      <c r="T7" s="181"/>
      <c r="U7" s="180"/>
      <c r="V7" s="181"/>
      <c r="W7" s="182" t="s">
        <v>96</v>
      </c>
      <c r="X7" s="181"/>
      <c r="Z7" s="327"/>
    </row>
    <row r="8" spans="2:26" s="197" customFormat="1" ht="12.75" customHeight="1" x14ac:dyDescent="0.15">
      <c r="B8" s="186" t="s">
        <v>60</v>
      </c>
      <c r="C8" s="313">
        <v>19</v>
      </c>
      <c r="D8" s="167" t="s">
        <v>61</v>
      </c>
      <c r="E8" s="325">
        <v>735</v>
      </c>
      <c r="F8" s="326">
        <v>1365</v>
      </c>
      <c r="G8" s="327">
        <v>924</v>
      </c>
      <c r="H8" s="326">
        <v>186072</v>
      </c>
      <c r="I8" s="271" t="s">
        <v>262</v>
      </c>
      <c r="J8" s="272" t="s">
        <v>262</v>
      </c>
      <c r="K8" s="337" t="s">
        <v>262</v>
      </c>
      <c r="L8" s="272" t="s">
        <v>262</v>
      </c>
      <c r="M8" s="325">
        <v>2730</v>
      </c>
      <c r="N8" s="326">
        <v>3360</v>
      </c>
      <c r="O8" s="327">
        <v>2984</v>
      </c>
      <c r="P8" s="326">
        <v>12160</v>
      </c>
      <c r="Q8" s="325">
        <v>2310</v>
      </c>
      <c r="R8" s="326">
        <v>2940</v>
      </c>
      <c r="S8" s="327">
        <v>2596</v>
      </c>
      <c r="T8" s="326">
        <v>19560</v>
      </c>
      <c r="U8" s="325">
        <v>2730</v>
      </c>
      <c r="V8" s="326">
        <v>3633</v>
      </c>
      <c r="W8" s="327">
        <v>3062</v>
      </c>
      <c r="X8" s="326">
        <v>44592</v>
      </c>
      <c r="Y8" s="167"/>
      <c r="Z8" s="327"/>
    </row>
    <row r="9" spans="2:26" s="197" customFormat="1" ht="12.75" customHeight="1" x14ac:dyDescent="0.15">
      <c r="B9" s="186"/>
      <c r="C9" s="313">
        <v>20</v>
      </c>
      <c r="D9" s="166"/>
      <c r="E9" s="325">
        <v>735</v>
      </c>
      <c r="F9" s="326">
        <v>1155</v>
      </c>
      <c r="G9" s="327">
        <v>884</v>
      </c>
      <c r="H9" s="326">
        <v>166988</v>
      </c>
      <c r="I9" s="271" t="s">
        <v>262</v>
      </c>
      <c r="J9" s="272" t="s">
        <v>262</v>
      </c>
      <c r="K9" s="337" t="s">
        <v>262</v>
      </c>
      <c r="L9" s="272" t="s">
        <v>262</v>
      </c>
      <c r="M9" s="325">
        <v>2310</v>
      </c>
      <c r="N9" s="326">
        <v>3360</v>
      </c>
      <c r="O9" s="327">
        <v>2727</v>
      </c>
      <c r="P9" s="326">
        <v>17585</v>
      </c>
      <c r="Q9" s="325">
        <v>2100</v>
      </c>
      <c r="R9" s="326">
        <v>2625</v>
      </c>
      <c r="S9" s="327">
        <v>2393</v>
      </c>
      <c r="T9" s="326">
        <v>19718</v>
      </c>
      <c r="U9" s="325">
        <v>2352</v>
      </c>
      <c r="V9" s="326">
        <v>3255</v>
      </c>
      <c r="W9" s="327">
        <v>2757</v>
      </c>
      <c r="X9" s="326">
        <v>57802</v>
      </c>
      <c r="Y9" s="167"/>
      <c r="Z9" s="327"/>
    </row>
    <row r="10" spans="2:26" s="197" customFormat="1" ht="12.75" customHeight="1" x14ac:dyDescent="0.15">
      <c r="B10" s="186"/>
      <c r="C10" s="313">
        <v>21</v>
      </c>
      <c r="D10" s="166"/>
      <c r="E10" s="325">
        <v>735</v>
      </c>
      <c r="F10" s="326">
        <v>1213</v>
      </c>
      <c r="G10" s="327">
        <v>887</v>
      </c>
      <c r="H10" s="326">
        <v>139346</v>
      </c>
      <c r="I10" s="271" t="s">
        <v>262</v>
      </c>
      <c r="J10" s="272" t="s">
        <v>262</v>
      </c>
      <c r="K10" s="337" t="s">
        <v>262</v>
      </c>
      <c r="L10" s="272" t="s">
        <v>262</v>
      </c>
      <c r="M10" s="325">
        <v>2310</v>
      </c>
      <c r="N10" s="326">
        <v>3150</v>
      </c>
      <c r="O10" s="327">
        <v>2626</v>
      </c>
      <c r="P10" s="326">
        <v>26880</v>
      </c>
      <c r="Q10" s="325">
        <v>1890</v>
      </c>
      <c r="R10" s="326">
        <v>2647</v>
      </c>
      <c r="S10" s="327">
        <v>2289</v>
      </c>
      <c r="T10" s="326">
        <v>12840</v>
      </c>
      <c r="U10" s="325">
        <v>2310</v>
      </c>
      <c r="V10" s="326">
        <v>3255</v>
      </c>
      <c r="W10" s="327">
        <v>2742</v>
      </c>
      <c r="X10" s="326">
        <v>38690</v>
      </c>
      <c r="Y10" s="167"/>
      <c r="Z10" s="327"/>
    </row>
    <row r="11" spans="2:26" s="197" customFormat="1" ht="12.75" customHeight="1" x14ac:dyDescent="0.15">
      <c r="B11" s="284"/>
      <c r="C11" s="290">
        <v>22</v>
      </c>
      <c r="D11" s="190"/>
      <c r="E11" s="328">
        <v>735</v>
      </c>
      <c r="F11" s="341">
        <v>1155</v>
      </c>
      <c r="G11" s="329">
        <v>892</v>
      </c>
      <c r="H11" s="328">
        <v>123235</v>
      </c>
      <c r="I11" s="274" t="s">
        <v>262</v>
      </c>
      <c r="J11" s="274" t="s">
        <v>262</v>
      </c>
      <c r="K11" s="274" t="s">
        <v>262</v>
      </c>
      <c r="L11" s="274" t="s">
        <v>262</v>
      </c>
      <c r="M11" s="329">
        <v>2415</v>
      </c>
      <c r="N11" s="328">
        <v>3150</v>
      </c>
      <c r="O11" s="328">
        <v>2711</v>
      </c>
      <c r="P11" s="328">
        <v>28410</v>
      </c>
      <c r="Q11" s="328">
        <v>2100</v>
      </c>
      <c r="R11" s="328">
        <v>2625</v>
      </c>
      <c r="S11" s="328">
        <v>2364</v>
      </c>
      <c r="T11" s="328">
        <v>18937</v>
      </c>
      <c r="U11" s="341">
        <v>2520</v>
      </c>
      <c r="V11" s="329">
        <v>3255</v>
      </c>
      <c r="W11" s="328">
        <v>2759</v>
      </c>
      <c r="X11" s="329">
        <v>40637</v>
      </c>
      <c r="Y11" s="167"/>
      <c r="Z11" s="327"/>
    </row>
    <row r="12" spans="2:26" s="197" customFormat="1" ht="12.75" customHeight="1" x14ac:dyDescent="0.15">
      <c r="B12" s="186" t="s">
        <v>287</v>
      </c>
      <c r="C12" s="313">
        <v>5</v>
      </c>
      <c r="D12" s="187" t="s">
        <v>288</v>
      </c>
      <c r="E12" s="325">
        <v>893</v>
      </c>
      <c r="F12" s="326">
        <v>1155</v>
      </c>
      <c r="G12" s="330">
        <v>973</v>
      </c>
      <c r="H12" s="326">
        <v>7546</v>
      </c>
      <c r="I12" s="271" t="s">
        <v>262</v>
      </c>
      <c r="J12" s="272" t="s">
        <v>262</v>
      </c>
      <c r="K12" s="337" t="s">
        <v>262</v>
      </c>
      <c r="L12" s="272" t="s">
        <v>262</v>
      </c>
      <c r="M12" s="325">
        <v>2625</v>
      </c>
      <c r="N12" s="326">
        <v>2993</v>
      </c>
      <c r="O12" s="330">
        <v>2786</v>
      </c>
      <c r="P12" s="326">
        <v>1698</v>
      </c>
      <c r="Q12" s="271" t="s">
        <v>262</v>
      </c>
      <c r="R12" s="272" t="s">
        <v>262</v>
      </c>
      <c r="S12" s="337" t="s">
        <v>262</v>
      </c>
      <c r="T12" s="326">
        <v>1948</v>
      </c>
      <c r="U12" s="271" t="s">
        <v>262</v>
      </c>
      <c r="V12" s="272" t="s">
        <v>262</v>
      </c>
      <c r="W12" s="337" t="s">
        <v>262</v>
      </c>
      <c r="X12" s="326">
        <v>2026</v>
      </c>
      <c r="Z12" s="192"/>
    </row>
    <row r="13" spans="2:26" s="197" customFormat="1" ht="12.75" customHeight="1" x14ac:dyDescent="0.15">
      <c r="B13" s="186"/>
      <c r="C13" s="313">
        <v>6</v>
      </c>
      <c r="D13" s="187"/>
      <c r="E13" s="325">
        <v>852</v>
      </c>
      <c r="F13" s="326">
        <v>1103</v>
      </c>
      <c r="G13" s="330">
        <v>906</v>
      </c>
      <c r="H13" s="326">
        <v>10821</v>
      </c>
      <c r="I13" s="271" t="s">
        <v>262</v>
      </c>
      <c r="J13" s="272" t="s">
        <v>262</v>
      </c>
      <c r="K13" s="337" t="s">
        <v>262</v>
      </c>
      <c r="L13" s="272" t="s">
        <v>262</v>
      </c>
      <c r="M13" s="325">
        <v>2573</v>
      </c>
      <c r="N13" s="326">
        <v>2993</v>
      </c>
      <c r="O13" s="330">
        <v>2676</v>
      </c>
      <c r="P13" s="326">
        <v>1918</v>
      </c>
      <c r="Q13" s="325">
        <v>2279</v>
      </c>
      <c r="R13" s="326">
        <v>2625</v>
      </c>
      <c r="S13" s="327">
        <v>2333</v>
      </c>
      <c r="T13" s="326">
        <v>2641</v>
      </c>
      <c r="U13" s="325">
        <v>2783</v>
      </c>
      <c r="V13" s="326">
        <v>3150</v>
      </c>
      <c r="W13" s="327">
        <v>2868</v>
      </c>
      <c r="X13" s="326">
        <v>4518</v>
      </c>
      <c r="Z13" s="192"/>
    </row>
    <row r="14" spans="2:26" ht="12.75" customHeight="1" x14ac:dyDescent="0.15">
      <c r="B14" s="186"/>
      <c r="C14" s="313">
        <v>7</v>
      </c>
      <c r="D14" s="187"/>
      <c r="E14" s="325">
        <v>819</v>
      </c>
      <c r="F14" s="326">
        <v>1050</v>
      </c>
      <c r="G14" s="330">
        <v>909</v>
      </c>
      <c r="H14" s="326">
        <v>9332</v>
      </c>
      <c r="I14" s="271" t="s">
        <v>262</v>
      </c>
      <c r="J14" s="272" t="s">
        <v>262</v>
      </c>
      <c r="K14" s="337" t="s">
        <v>262</v>
      </c>
      <c r="L14" s="272" t="s">
        <v>262</v>
      </c>
      <c r="M14" s="325">
        <v>2520</v>
      </c>
      <c r="N14" s="326">
        <v>2940</v>
      </c>
      <c r="O14" s="330">
        <v>2684</v>
      </c>
      <c r="P14" s="326">
        <v>1691</v>
      </c>
      <c r="Q14" s="325">
        <v>2100</v>
      </c>
      <c r="R14" s="326">
        <v>2415</v>
      </c>
      <c r="S14" s="327">
        <v>2341</v>
      </c>
      <c r="T14" s="326">
        <v>1132</v>
      </c>
      <c r="U14" s="325">
        <v>2835</v>
      </c>
      <c r="V14" s="326">
        <v>3150</v>
      </c>
      <c r="W14" s="327">
        <v>2883</v>
      </c>
      <c r="X14" s="326">
        <v>2962</v>
      </c>
      <c r="Z14" s="166"/>
    </row>
    <row r="15" spans="2:26" ht="12.75" customHeight="1" x14ac:dyDescent="0.15">
      <c r="B15" s="186"/>
      <c r="C15" s="313">
        <v>8</v>
      </c>
      <c r="D15" s="187"/>
      <c r="E15" s="325">
        <v>788</v>
      </c>
      <c r="F15" s="326">
        <v>1050</v>
      </c>
      <c r="G15" s="330">
        <v>909</v>
      </c>
      <c r="H15" s="326">
        <v>7606</v>
      </c>
      <c r="I15" s="271" t="s">
        <v>262</v>
      </c>
      <c r="J15" s="272" t="s">
        <v>262</v>
      </c>
      <c r="K15" s="337" t="s">
        <v>262</v>
      </c>
      <c r="L15" s="272" t="s">
        <v>262</v>
      </c>
      <c r="M15" s="325">
        <v>2520</v>
      </c>
      <c r="N15" s="326">
        <v>2940</v>
      </c>
      <c r="O15" s="330">
        <v>2789</v>
      </c>
      <c r="P15" s="326">
        <v>1343</v>
      </c>
      <c r="Q15" s="325">
        <v>2232</v>
      </c>
      <c r="R15" s="326">
        <v>2415</v>
      </c>
      <c r="S15" s="327">
        <v>2335</v>
      </c>
      <c r="T15" s="326">
        <v>1486</v>
      </c>
      <c r="U15" s="325">
        <v>2835</v>
      </c>
      <c r="V15" s="326">
        <v>3255</v>
      </c>
      <c r="W15" s="327">
        <v>2921</v>
      </c>
      <c r="X15" s="326">
        <v>2673</v>
      </c>
    </row>
    <row r="16" spans="2:26" ht="12.75" customHeight="1" x14ac:dyDescent="0.15">
      <c r="B16" s="186"/>
      <c r="C16" s="313">
        <v>9</v>
      </c>
      <c r="D16" s="187"/>
      <c r="E16" s="325">
        <v>788</v>
      </c>
      <c r="F16" s="326">
        <v>998</v>
      </c>
      <c r="G16" s="330">
        <v>882</v>
      </c>
      <c r="H16" s="326">
        <v>12913</v>
      </c>
      <c r="I16" s="271" t="s">
        <v>262</v>
      </c>
      <c r="J16" s="272" t="s">
        <v>262</v>
      </c>
      <c r="K16" s="337" t="s">
        <v>262</v>
      </c>
      <c r="L16" s="272" t="s">
        <v>262</v>
      </c>
      <c r="M16" s="325">
        <v>2520</v>
      </c>
      <c r="N16" s="326">
        <v>2940</v>
      </c>
      <c r="O16" s="330">
        <v>2799</v>
      </c>
      <c r="P16" s="326">
        <v>2219</v>
      </c>
      <c r="Q16" s="325">
        <v>2310</v>
      </c>
      <c r="R16" s="326">
        <v>2465</v>
      </c>
      <c r="S16" s="327">
        <v>2370</v>
      </c>
      <c r="T16" s="326">
        <v>1333</v>
      </c>
      <c r="U16" s="325">
        <v>2835</v>
      </c>
      <c r="V16" s="326">
        <v>3150</v>
      </c>
      <c r="W16" s="327">
        <v>2913</v>
      </c>
      <c r="X16" s="326">
        <v>3698</v>
      </c>
    </row>
    <row r="17" spans="2:25" ht="12.75" customHeight="1" x14ac:dyDescent="0.15">
      <c r="B17" s="186"/>
      <c r="C17" s="313">
        <v>10</v>
      </c>
      <c r="D17" s="187"/>
      <c r="E17" s="326">
        <v>735</v>
      </c>
      <c r="F17" s="326">
        <v>997.5</v>
      </c>
      <c r="G17" s="326">
        <v>812.99823088663788</v>
      </c>
      <c r="H17" s="326">
        <v>13488.2</v>
      </c>
      <c r="I17" s="272">
        <v>0</v>
      </c>
      <c r="J17" s="272">
        <v>0</v>
      </c>
      <c r="K17" s="272">
        <v>0</v>
      </c>
      <c r="L17" s="272">
        <v>0</v>
      </c>
      <c r="M17" s="326">
        <v>2520</v>
      </c>
      <c r="N17" s="326">
        <v>2940</v>
      </c>
      <c r="O17" s="326">
        <v>2726.1337153113327</v>
      </c>
      <c r="P17" s="326">
        <v>3042.2</v>
      </c>
      <c r="Q17" s="326">
        <v>2415</v>
      </c>
      <c r="R17" s="326">
        <v>2625</v>
      </c>
      <c r="S17" s="326">
        <v>2452.8161953727499</v>
      </c>
      <c r="T17" s="326">
        <v>1088.5</v>
      </c>
      <c r="U17" s="326">
        <v>2835</v>
      </c>
      <c r="V17" s="326">
        <v>3150</v>
      </c>
      <c r="W17" s="326">
        <v>2886.7676547515262</v>
      </c>
      <c r="X17" s="326">
        <v>2785.4</v>
      </c>
    </row>
    <row r="18" spans="2:25" ht="12.75" customHeight="1" x14ac:dyDescent="0.15">
      <c r="B18" s="186"/>
      <c r="C18" s="313">
        <v>11</v>
      </c>
      <c r="D18" s="187"/>
      <c r="E18" s="326">
        <v>787.5</v>
      </c>
      <c r="F18" s="326">
        <v>997.5</v>
      </c>
      <c r="G18" s="326">
        <v>834.27792526036342</v>
      </c>
      <c r="H18" s="326">
        <v>10815</v>
      </c>
      <c r="I18" s="272">
        <v>0</v>
      </c>
      <c r="J18" s="272">
        <v>0</v>
      </c>
      <c r="K18" s="272">
        <v>0</v>
      </c>
      <c r="L18" s="272">
        <v>0</v>
      </c>
      <c r="M18" s="326">
        <v>2625</v>
      </c>
      <c r="N18" s="326">
        <v>2940</v>
      </c>
      <c r="O18" s="326">
        <v>2801.7767888928443</v>
      </c>
      <c r="P18" s="326">
        <v>4592.8</v>
      </c>
      <c r="Q18" s="326">
        <v>2307.9</v>
      </c>
      <c r="R18" s="326">
        <v>2520</v>
      </c>
      <c r="S18" s="326">
        <v>2411.7877558221599</v>
      </c>
      <c r="T18" s="326">
        <v>1216.5999999999999</v>
      </c>
      <c r="U18" s="326">
        <v>2677.5</v>
      </c>
      <c r="V18" s="326">
        <v>3150</v>
      </c>
      <c r="W18" s="326">
        <v>2783.062787136294</v>
      </c>
      <c r="X18" s="326">
        <v>3479.8</v>
      </c>
    </row>
    <row r="19" spans="2:25" ht="12.75" customHeight="1" x14ac:dyDescent="0.15">
      <c r="B19" s="186"/>
      <c r="C19" s="313">
        <v>12</v>
      </c>
      <c r="D19" s="187"/>
      <c r="E19" s="326">
        <v>787.5</v>
      </c>
      <c r="F19" s="326">
        <v>998</v>
      </c>
      <c r="G19" s="326">
        <v>872</v>
      </c>
      <c r="H19" s="326">
        <v>12621.2</v>
      </c>
      <c r="I19" s="272">
        <v>0</v>
      </c>
      <c r="J19" s="272">
        <v>0</v>
      </c>
      <c r="K19" s="272">
        <v>0</v>
      </c>
      <c r="L19" s="272">
        <v>0</v>
      </c>
      <c r="M19" s="326">
        <v>2625</v>
      </c>
      <c r="N19" s="326">
        <v>3150</v>
      </c>
      <c r="O19" s="326">
        <v>2760</v>
      </c>
      <c r="P19" s="326">
        <v>3790.2</v>
      </c>
      <c r="Q19" s="326">
        <v>2415</v>
      </c>
      <c r="R19" s="326">
        <v>2625</v>
      </c>
      <c r="S19" s="326">
        <v>2556</v>
      </c>
      <c r="T19" s="326">
        <v>1623</v>
      </c>
      <c r="U19" s="326">
        <v>2730</v>
      </c>
      <c r="V19" s="326">
        <v>3014</v>
      </c>
      <c r="W19" s="326">
        <v>2911</v>
      </c>
      <c r="X19" s="330">
        <v>4028.1</v>
      </c>
    </row>
    <row r="20" spans="2:25" ht="12.75" customHeight="1" x14ac:dyDescent="0.15">
      <c r="B20" s="186">
        <v>23</v>
      </c>
      <c r="C20" s="313">
        <v>1</v>
      </c>
      <c r="D20" s="187" t="s">
        <v>288</v>
      </c>
      <c r="E20" s="326">
        <v>787.5</v>
      </c>
      <c r="F20" s="326">
        <v>997.5</v>
      </c>
      <c r="G20" s="326">
        <v>855.18941618700831</v>
      </c>
      <c r="H20" s="326">
        <v>10896.2</v>
      </c>
      <c r="I20" s="272">
        <v>0</v>
      </c>
      <c r="J20" s="272">
        <v>0</v>
      </c>
      <c r="K20" s="272">
        <v>0</v>
      </c>
      <c r="L20" s="272">
        <v>0</v>
      </c>
      <c r="M20" s="326">
        <v>2415</v>
      </c>
      <c r="N20" s="326">
        <v>2940</v>
      </c>
      <c r="O20" s="326">
        <v>2601.9029679356931</v>
      </c>
      <c r="P20" s="326">
        <v>4083</v>
      </c>
      <c r="Q20" s="326">
        <v>2152.5</v>
      </c>
      <c r="R20" s="326">
        <v>2625</v>
      </c>
      <c r="S20" s="326">
        <v>2509.5000000000005</v>
      </c>
      <c r="T20" s="326">
        <v>1323.6</v>
      </c>
      <c r="U20" s="326">
        <v>2730</v>
      </c>
      <c r="V20" s="326">
        <v>3012.4500000000003</v>
      </c>
      <c r="W20" s="326">
        <v>2775.5981452859355</v>
      </c>
      <c r="X20" s="330">
        <v>2825.3</v>
      </c>
    </row>
    <row r="21" spans="2:25" ht="12.75" customHeight="1" x14ac:dyDescent="0.15">
      <c r="B21" s="186"/>
      <c r="C21" s="313">
        <v>2</v>
      </c>
      <c r="D21" s="187"/>
      <c r="E21" s="326">
        <v>845.25</v>
      </c>
      <c r="F21" s="326">
        <v>997.5</v>
      </c>
      <c r="G21" s="326">
        <v>887.38997854734919</v>
      </c>
      <c r="H21" s="326">
        <v>12001.3</v>
      </c>
      <c r="I21" s="272">
        <v>0</v>
      </c>
      <c r="J21" s="272">
        <v>0</v>
      </c>
      <c r="K21" s="272">
        <v>0</v>
      </c>
      <c r="L21" s="272">
        <v>0</v>
      </c>
      <c r="M21" s="326">
        <v>2310</v>
      </c>
      <c r="N21" s="326">
        <v>2992.5</v>
      </c>
      <c r="O21" s="326">
        <v>2488.6610878661081</v>
      </c>
      <c r="P21" s="326">
        <v>2442.6</v>
      </c>
      <c r="Q21" s="326">
        <v>1995</v>
      </c>
      <c r="R21" s="326">
        <v>2625</v>
      </c>
      <c r="S21" s="326">
        <v>2532.4638700290984</v>
      </c>
      <c r="T21" s="326">
        <v>1012.7</v>
      </c>
      <c r="U21" s="326">
        <v>2730</v>
      </c>
      <c r="V21" s="326">
        <v>3150</v>
      </c>
      <c r="W21" s="326">
        <v>2938.2684696569918</v>
      </c>
      <c r="X21" s="330">
        <v>2649.9</v>
      </c>
    </row>
    <row r="22" spans="2:25" ht="12.75" customHeight="1" x14ac:dyDescent="0.15">
      <c r="B22" s="186"/>
      <c r="C22" s="313">
        <v>3</v>
      </c>
      <c r="D22" s="187"/>
      <c r="E22" s="326">
        <v>997.5</v>
      </c>
      <c r="F22" s="326">
        <v>1050</v>
      </c>
      <c r="G22" s="326">
        <v>1013.1130790190737</v>
      </c>
      <c r="H22" s="330">
        <v>9933</v>
      </c>
      <c r="I22" s="272">
        <v>0</v>
      </c>
      <c r="J22" s="272">
        <v>0</v>
      </c>
      <c r="K22" s="272">
        <v>0</v>
      </c>
      <c r="L22" s="272">
        <v>0</v>
      </c>
      <c r="M22" s="326">
        <v>2310</v>
      </c>
      <c r="N22" s="326">
        <v>2940</v>
      </c>
      <c r="O22" s="326">
        <v>2495.2398904043825</v>
      </c>
      <c r="P22" s="326">
        <v>2778.7</v>
      </c>
      <c r="Q22" s="326">
        <v>2100</v>
      </c>
      <c r="R22" s="326">
        <v>2625</v>
      </c>
      <c r="S22" s="326">
        <v>2452.5224069898527</v>
      </c>
      <c r="T22" s="326">
        <v>1357.4</v>
      </c>
      <c r="U22" s="326">
        <v>3028.2000000000003</v>
      </c>
      <c r="V22" s="326">
        <v>3150</v>
      </c>
      <c r="W22" s="326">
        <v>3098.2448347107429</v>
      </c>
      <c r="X22" s="330">
        <v>4091.3</v>
      </c>
    </row>
    <row r="23" spans="2:25" ht="12.75" customHeight="1" x14ac:dyDescent="0.15">
      <c r="B23" s="186"/>
      <c r="C23" s="313">
        <v>4</v>
      </c>
      <c r="D23" s="187"/>
      <c r="E23" s="326">
        <v>892.5</v>
      </c>
      <c r="F23" s="326">
        <v>1029</v>
      </c>
      <c r="G23" s="326">
        <v>990.81818181818176</v>
      </c>
      <c r="H23" s="326">
        <v>8360.6</v>
      </c>
      <c r="I23" s="272">
        <v>0</v>
      </c>
      <c r="J23" s="272">
        <v>0</v>
      </c>
      <c r="K23" s="272">
        <v>0</v>
      </c>
      <c r="L23" s="272">
        <v>0</v>
      </c>
      <c r="M23" s="326">
        <v>2310</v>
      </c>
      <c r="N23" s="326">
        <v>2940</v>
      </c>
      <c r="O23" s="326">
        <v>2468.7593192868735</v>
      </c>
      <c r="P23" s="326">
        <v>3914.3</v>
      </c>
      <c r="Q23" s="326">
        <v>1995</v>
      </c>
      <c r="R23" s="326">
        <v>2625</v>
      </c>
      <c r="S23" s="326">
        <v>2380.7490530303025</v>
      </c>
      <c r="T23" s="326">
        <v>1636.6</v>
      </c>
      <c r="U23" s="326">
        <v>3016.65</v>
      </c>
      <c r="V23" s="326">
        <v>3150</v>
      </c>
      <c r="W23" s="326">
        <v>3070.4959731543631</v>
      </c>
      <c r="X23" s="330">
        <v>4233.8999999999996</v>
      </c>
    </row>
    <row r="24" spans="2:25" ht="12.75" customHeight="1" x14ac:dyDescent="0.15">
      <c r="B24" s="284"/>
      <c r="C24" s="290">
        <v>5</v>
      </c>
      <c r="D24" s="190"/>
      <c r="E24" s="328">
        <v>892.5</v>
      </c>
      <c r="F24" s="328">
        <v>1050</v>
      </c>
      <c r="G24" s="328">
        <v>985.87992013690791</v>
      </c>
      <c r="H24" s="328">
        <v>9587</v>
      </c>
      <c r="I24" s="274">
        <v>0</v>
      </c>
      <c r="J24" s="274">
        <v>0</v>
      </c>
      <c r="K24" s="274">
        <v>0</v>
      </c>
      <c r="L24" s="274">
        <v>0</v>
      </c>
      <c r="M24" s="328">
        <v>2310</v>
      </c>
      <c r="N24" s="328">
        <v>2940</v>
      </c>
      <c r="O24" s="328">
        <v>2508.0655737704956</v>
      </c>
      <c r="P24" s="328">
        <v>3912</v>
      </c>
      <c r="Q24" s="328">
        <v>2100</v>
      </c>
      <c r="R24" s="328">
        <v>2625</v>
      </c>
      <c r="S24" s="328">
        <v>2481.4572091062396</v>
      </c>
      <c r="T24" s="328">
        <v>2159.3000000000002</v>
      </c>
      <c r="U24" s="328">
        <v>2730</v>
      </c>
      <c r="V24" s="328">
        <v>3016.65</v>
      </c>
      <c r="W24" s="328">
        <v>2836.0920484010371</v>
      </c>
      <c r="X24" s="329">
        <v>5189.3</v>
      </c>
    </row>
    <row r="25" spans="2:25" ht="12.75" customHeight="1" x14ac:dyDescent="0.15">
      <c r="B25" s="185"/>
      <c r="C25" s="332" t="s">
        <v>255</v>
      </c>
      <c r="D25" s="333"/>
      <c r="E25" s="334" t="s">
        <v>266</v>
      </c>
      <c r="F25" s="335"/>
      <c r="G25" s="335"/>
      <c r="H25" s="336"/>
      <c r="I25" s="386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166"/>
    </row>
    <row r="26" spans="2:25" ht="12.75" customHeight="1" x14ac:dyDescent="0.15">
      <c r="B26" s="321" t="s">
        <v>258</v>
      </c>
      <c r="C26" s="322"/>
      <c r="D26" s="323"/>
      <c r="E26" s="194" t="s">
        <v>92</v>
      </c>
      <c r="F26" s="176" t="s">
        <v>93</v>
      </c>
      <c r="G26" s="244" t="s">
        <v>94</v>
      </c>
      <c r="H26" s="176" t="s">
        <v>95</v>
      </c>
      <c r="I26" s="184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spans="2:25" ht="12.75" customHeight="1" x14ac:dyDescent="0.15">
      <c r="B27" s="178"/>
      <c r="C27" s="179"/>
      <c r="D27" s="190"/>
      <c r="E27" s="180"/>
      <c r="F27" s="181"/>
      <c r="G27" s="182" t="s">
        <v>96</v>
      </c>
      <c r="H27" s="181"/>
      <c r="I27" s="184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</row>
    <row r="28" spans="2:25" ht="12.75" customHeight="1" x14ac:dyDescent="0.15">
      <c r="B28" s="186" t="s">
        <v>60</v>
      </c>
      <c r="C28" s="313">
        <v>19</v>
      </c>
      <c r="D28" s="167" t="s">
        <v>61</v>
      </c>
      <c r="E28" s="325">
        <v>998</v>
      </c>
      <c r="F28" s="326">
        <v>1380</v>
      </c>
      <c r="G28" s="327">
        <v>1184</v>
      </c>
      <c r="H28" s="326">
        <v>635867</v>
      </c>
      <c r="I28" s="325"/>
      <c r="J28" s="327"/>
      <c r="K28" s="327"/>
      <c r="L28" s="327"/>
      <c r="M28" s="327"/>
      <c r="N28" s="327"/>
      <c r="O28" s="327"/>
      <c r="P28" s="327"/>
      <c r="Q28" s="327"/>
      <c r="R28" s="327"/>
      <c r="S28" s="327"/>
      <c r="T28" s="327"/>
      <c r="U28" s="327"/>
      <c r="V28" s="327"/>
      <c r="W28" s="327"/>
      <c r="X28" s="327"/>
      <c r="Y28" s="166"/>
    </row>
    <row r="29" spans="2:25" ht="12.75" customHeight="1" x14ac:dyDescent="0.15">
      <c r="B29" s="186"/>
      <c r="C29" s="313">
        <v>20</v>
      </c>
      <c r="D29" s="166"/>
      <c r="E29" s="325">
        <v>977</v>
      </c>
      <c r="F29" s="326">
        <v>1418</v>
      </c>
      <c r="G29" s="327">
        <v>1197</v>
      </c>
      <c r="H29" s="326">
        <v>649851</v>
      </c>
      <c r="I29" s="325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166"/>
    </row>
    <row r="30" spans="2:25" ht="12.75" customHeight="1" x14ac:dyDescent="0.15">
      <c r="B30" s="186"/>
      <c r="C30" s="313">
        <v>21</v>
      </c>
      <c r="D30" s="166"/>
      <c r="E30" s="325">
        <v>1050</v>
      </c>
      <c r="F30" s="326">
        <v>1433</v>
      </c>
      <c r="G30" s="327">
        <v>1187</v>
      </c>
      <c r="H30" s="326">
        <v>552202</v>
      </c>
      <c r="I30" s="325"/>
      <c r="J30" s="327"/>
      <c r="K30" s="327"/>
      <c r="L30" s="327"/>
      <c r="M30" s="327"/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166"/>
    </row>
    <row r="31" spans="2:25" ht="12.75" customHeight="1" x14ac:dyDescent="0.15">
      <c r="B31" s="284"/>
      <c r="C31" s="290">
        <v>22</v>
      </c>
      <c r="D31" s="190"/>
      <c r="E31" s="328">
        <v>945</v>
      </c>
      <c r="F31" s="328">
        <v>1365</v>
      </c>
      <c r="G31" s="328">
        <v>1134</v>
      </c>
      <c r="H31" s="329">
        <v>518484</v>
      </c>
      <c r="I31" s="327"/>
      <c r="J31" s="327"/>
      <c r="K31" s="327"/>
      <c r="L31" s="327"/>
      <c r="M31" s="327"/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166"/>
    </row>
    <row r="32" spans="2:25" ht="12.75" customHeight="1" x14ac:dyDescent="0.15">
      <c r="B32" s="186" t="s">
        <v>287</v>
      </c>
      <c r="C32" s="313">
        <v>5</v>
      </c>
      <c r="D32" s="187" t="s">
        <v>288</v>
      </c>
      <c r="E32" s="325">
        <v>1155</v>
      </c>
      <c r="F32" s="326">
        <v>1365</v>
      </c>
      <c r="G32" s="327">
        <v>1205</v>
      </c>
      <c r="H32" s="326">
        <v>57622</v>
      </c>
      <c r="I32" s="325"/>
      <c r="J32" s="327"/>
      <c r="K32" s="327"/>
      <c r="L32" s="327"/>
      <c r="M32" s="327"/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166"/>
    </row>
    <row r="33" spans="2:25" ht="12.75" customHeight="1" x14ac:dyDescent="0.15">
      <c r="B33" s="186"/>
      <c r="C33" s="313">
        <v>6</v>
      </c>
      <c r="D33" s="187"/>
      <c r="E33" s="325">
        <v>1050</v>
      </c>
      <c r="F33" s="326">
        <v>1313</v>
      </c>
      <c r="G33" s="330">
        <v>1143</v>
      </c>
      <c r="H33" s="326">
        <v>57194</v>
      </c>
      <c r="I33" s="325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166"/>
    </row>
    <row r="34" spans="2:25" ht="12.75" customHeight="1" x14ac:dyDescent="0.15">
      <c r="B34" s="186"/>
      <c r="C34" s="313">
        <v>7</v>
      </c>
      <c r="D34" s="187"/>
      <c r="E34" s="325">
        <v>998</v>
      </c>
      <c r="F34" s="326">
        <v>1239</v>
      </c>
      <c r="G34" s="330">
        <v>1133</v>
      </c>
      <c r="H34" s="326">
        <v>40009</v>
      </c>
      <c r="I34" s="325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166"/>
    </row>
    <row r="35" spans="2:25" ht="12.75" customHeight="1" x14ac:dyDescent="0.15">
      <c r="B35" s="186"/>
      <c r="C35" s="313">
        <v>8</v>
      </c>
      <c r="D35" s="187"/>
      <c r="E35" s="325">
        <v>958</v>
      </c>
      <c r="F35" s="326">
        <v>1155</v>
      </c>
      <c r="G35" s="330">
        <v>1109</v>
      </c>
      <c r="H35" s="326">
        <v>41503</v>
      </c>
      <c r="I35" s="325"/>
      <c r="J35" s="327"/>
      <c r="K35" s="327"/>
      <c r="L35" s="327"/>
      <c r="M35" s="327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166"/>
    </row>
    <row r="36" spans="2:25" ht="12.75" customHeight="1" x14ac:dyDescent="0.15">
      <c r="B36" s="186"/>
      <c r="C36" s="313">
        <v>9</v>
      </c>
      <c r="D36" s="187"/>
      <c r="E36" s="325">
        <v>998</v>
      </c>
      <c r="F36" s="326">
        <v>1208</v>
      </c>
      <c r="G36" s="330">
        <v>1135</v>
      </c>
      <c r="H36" s="326">
        <v>35580</v>
      </c>
      <c r="I36" s="325"/>
      <c r="J36" s="327"/>
      <c r="K36" s="327"/>
      <c r="L36" s="327"/>
      <c r="M36" s="327"/>
      <c r="N36" s="327"/>
      <c r="O36" s="327"/>
      <c r="P36" s="327"/>
      <c r="Q36" s="327"/>
      <c r="R36" s="327"/>
      <c r="S36" s="327"/>
      <c r="T36" s="327"/>
      <c r="U36" s="327"/>
      <c r="V36" s="327"/>
      <c r="W36" s="327"/>
      <c r="X36" s="327"/>
      <c r="Y36" s="166"/>
    </row>
    <row r="37" spans="2:25" ht="12.75" customHeight="1" x14ac:dyDescent="0.15">
      <c r="B37" s="186"/>
      <c r="C37" s="313">
        <v>10</v>
      </c>
      <c r="D37" s="187"/>
      <c r="E37" s="326">
        <v>945</v>
      </c>
      <c r="F37" s="326">
        <v>1207.5</v>
      </c>
      <c r="G37" s="330">
        <v>1122.5028145660401</v>
      </c>
      <c r="H37" s="326">
        <v>36337.599999999999</v>
      </c>
      <c r="I37" s="327"/>
      <c r="J37" s="327"/>
      <c r="K37" s="327"/>
      <c r="L37" s="327"/>
      <c r="M37" s="327"/>
      <c r="N37" s="327"/>
      <c r="O37" s="327"/>
      <c r="P37" s="327"/>
      <c r="Q37" s="327"/>
      <c r="R37" s="327"/>
      <c r="S37" s="327"/>
      <c r="T37" s="327"/>
      <c r="U37" s="327"/>
      <c r="V37" s="327"/>
      <c r="W37" s="327"/>
      <c r="X37" s="327"/>
      <c r="Y37" s="166"/>
    </row>
    <row r="38" spans="2:25" ht="12.75" customHeight="1" x14ac:dyDescent="0.15">
      <c r="B38" s="186"/>
      <c r="C38" s="313">
        <v>11</v>
      </c>
      <c r="D38" s="187"/>
      <c r="E38" s="326">
        <v>997.5</v>
      </c>
      <c r="F38" s="326">
        <v>1265.25</v>
      </c>
      <c r="G38" s="326">
        <v>1122.5264120875875</v>
      </c>
      <c r="H38" s="326">
        <v>47662.3</v>
      </c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  <c r="U38" s="327"/>
      <c r="V38" s="327"/>
      <c r="W38" s="327"/>
      <c r="X38" s="327"/>
      <c r="Y38" s="166"/>
    </row>
    <row r="39" spans="2:25" ht="12.75" customHeight="1" x14ac:dyDescent="0.15">
      <c r="B39" s="186"/>
      <c r="C39" s="313">
        <v>12</v>
      </c>
      <c r="D39" s="187"/>
      <c r="E39" s="326">
        <v>1050</v>
      </c>
      <c r="F39" s="326">
        <v>1283.1000000000001</v>
      </c>
      <c r="G39" s="326">
        <v>1133.7685816400817</v>
      </c>
      <c r="H39" s="330">
        <v>41894.6</v>
      </c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327"/>
      <c r="T39" s="327"/>
      <c r="U39" s="327"/>
      <c r="V39" s="327"/>
      <c r="W39" s="327"/>
      <c r="X39" s="327"/>
      <c r="Y39" s="166"/>
    </row>
    <row r="40" spans="2:25" ht="12.75" customHeight="1" x14ac:dyDescent="0.15">
      <c r="B40" s="186">
        <v>23</v>
      </c>
      <c r="C40" s="313">
        <v>1</v>
      </c>
      <c r="D40" s="187" t="s">
        <v>288</v>
      </c>
      <c r="E40" s="326">
        <v>997.5</v>
      </c>
      <c r="F40" s="326">
        <v>1249.5</v>
      </c>
      <c r="G40" s="326">
        <v>1140.1399411085788</v>
      </c>
      <c r="H40" s="326">
        <v>34596.9</v>
      </c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166"/>
    </row>
    <row r="41" spans="2:25" ht="12.75" customHeight="1" x14ac:dyDescent="0.15">
      <c r="B41" s="186"/>
      <c r="C41" s="313">
        <v>2</v>
      </c>
      <c r="D41" s="187"/>
      <c r="E41" s="326">
        <v>1000.6500000000001</v>
      </c>
      <c r="F41" s="326">
        <v>1253.7</v>
      </c>
      <c r="G41" s="326">
        <v>1097.6661849918082</v>
      </c>
      <c r="H41" s="330">
        <v>37990.300000000003</v>
      </c>
      <c r="I41" s="327"/>
      <c r="J41" s="327"/>
      <c r="K41" s="327"/>
      <c r="L41" s="327"/>
      <c r="M41" s="327"/>
      <c r="N41" s="327"/>
      <c r="O41" s="327"/>
      <c r="P41" s="327"/>
      <c r="Q41" s="327"/>
      <c r="R41" s="327"/>
      <c r="S41" s="327"/>
      <c r="T41" s="327"/>
      <c r="U41" s="327"/>
      <c r="V41" s="327"/>
      <c r="W41" s="327"/>
      <c r="X41" s="327"/>
      <c r="Y41" s="166"/>
    </row>
    <row r="42" spans="2:25" ht="12.75" customHeight="1" x14ac:dyDescent="0.15">
      <c r="B42" s="186"/>
      <c r="C42" s="313">
        <v>3</v>
      </c>
      <c r="D42" s="187"/>
      <c r="E42" s="326">
        <v>1050</v>
      </c>
      <c r="F42" s="326">
        <v>1212.75</v>
      </c>
      <c r="G42" s="326">
        <v>1124.1275556088494</v>
      </c>
      <c r="H42" s="326">
        <v>48628.4</v>
      </c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166"/>
    </row>
    <row r="43" spans="2:25" ht="12.75" customHeight="1" x14ac:dyDescent="0.15">
      <c r="B43" s="186"/>
      <c r="C43" s="313">
        <v>4</v>
      </c>
      <c r="D43" s="187"/>
      <c r="E43" s="326">
        <v>997.5</v>
      </c>
      <c r="F43" s="326">
        <v>1251.6000000000001</v>
      </c>
      <c r="G43" s="326">
        <v>1090.7892302280582</v>
      </c>
      <c r="H43" s="330">
        <v>43542.6</v>
      </c>
      <c r="I43" s="327"/>
      <c r="J43" s="327"/>
      <c r="K43" s="327"/>
      <c r="L43" s="327"/>
      <c r="M43" s="327"/>
      <c r="N43" s="327"/>
      <c r="O43" s="327"/>
      <c r="P43" s="327"/>
      <c r="Q43" s="327"/>
      <c r="R43" s="327"/>
      <c r="S43" s="327"/>
      <c r="T43" s="327"/>
      <c r="U43" s="327"/>
      <c r="V43" s="327"/>
      <c r="W43" s="327"/>
      <c r="X43" s="327"/>
      <c r="Y43" s="166"/>
    </row>
    <row r="44" spans="2:25" ht="12.75" customHeight="1" x14ac:dyDescent="0.15">
      <c r="B44" s="284"/>
      <c r="C44" s="290">
        <v>5</v>
      </c>
      <c r="D44" s="190"/>
      <c r="E44" s="328">
        <v>1050</v>
      </c>
      <c r="F44" s="328">
        <v>1260</v>
      </c>
      <c r="G44" s="328">
        <v>1124.0551305296049</v>
      </c>
      <c r="H44" s="329">
        <v>59000.3</v>
      </c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166"/>
    </row>
    <row r="45" spans="2:25" ht="3.75" customHeight="1" x14ac:dyDescent="0.15"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</sheetData>
  <phoneticPr fontId="32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&amp;C-35-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25" style="197" customWidth="1"/>
    <col min="3" max="3" width="2.75" style="197" customWidth="1"/>
    <col min="4" max="5" width="5.5" style="197" customWidth="1"/>
    <col min="6" max="7" width="5.875" style="197" customWidth="1"/>
    <col min="8" max="8" width="8.125" style="197" customWidth="1"/>
    <col min="9" max="9" width="5.375" style="197" customWidth="1"/>
    <col min="10" max="11" width="5.875" style="197" customWidth="1"/>
    <col min="12" max="12" width="8.125" style="197" customWidth="1"/>
    <col min="13" max="13" width="5.5" style="197" customWidth="1"/>
    <col min="14" max="15" width="5.875" style="197" customWidth="1"/>
    <col min="16" max="16" width="8.125" style="197" customWidth="1"/>
    <col min="17" max="17" width="5.5" style="197" customWidth="1"/>
    <col min="18" max="19" width="5.875" style="197" customWidth="1"/>
    <col min="20" max="20" width="8.125" style="197" customWidth="1"/>
    <col min="21" max="21" width="5.375" style="197" customWidth="1"/>
    <col min="22" max="23" width="5.875" style="197" customWidth="1"/>
    <col min="24" max="24" width="8.125" style="197" customWidth="1"/>
    <col min="25" max="16384" width="7.5" style="197"/>
  </cols>
  <sheetData>
    <row r="1" spans="1:26" ht="15" customHeight="1" x14ac:dyDescent="0.15">
      <c r="A1" s="167"/>
      <c r="B1" s="367"/>
      <c r="C1" s="367"/>
      <c r="D1" s="367"/>
    </row>
    <row r="2" spans="1:26" ht="12.75" customHeight="1" x14ac:dyDescent="0.15">
      <c r="B2" s="167" t="s">
        <v>296</v>
      </c>
      <c r="C2" s="368"/>
      <c r="D2" s="368"/>
    </row>
    <row r="3" spans="1:26" ht="12.75" customHeight="1" x14ac:dyDescent="0.15">
      <c r="B3" s="368"/>
      <c r="C3" s="368"/>
      <c r="D3" s="368"/>
      <c r="X3" s="198" t="s">
        <v>84</v>
      </c>
    </row>
    <row r="4" spans="1:26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26" ht="13.5" customHeight="1" x14ac:dyDescent="0.15">
      <c r="B5" s="169"/>
      <c r="C5" s="318" t="s">
        <v>255</v>
      </c>
      <c r="D5" s="317"/>
      <c r="E5" s="342" t="s">
        <v>268</v>
      </c>
      <c r="F5" s="343"/>
      <c r="G5" s="343"/>
      <c r="H5" s="344"/>
      <c r="I5" s="342" t="s">
        <v>269</v>
      </c>
      <c r="J5" s="343"/>
      <c r="K5" s="343"/>
      <c r="L5" s="344"/>
      <c r="M5" s="342" t="s">
        <v>270</v>
      </c>
      <c r="N5" s="343"/>
      <c r="O5" s="343"/>
      <c r="P5" s="344"/>
      <c r="Q5" s="342" t="s">
        <v>271</v>
      </c>
      <c r="R5" s="343"/>
      <c r="S5" s="343"/>
      <c r="T5" s="344"/>
      <c r="U5" s="342" t="s">
        <v>124</v>
      </c>
      <c r="V5" s="343"/>
      <c r="W5" s="343"/>
      <c r="X5" s="344"/>
    </row>
    <row r="6" spans="1:26" ht="13.5" customHeight="1" x14ac:dyDescent="0.15">
      <c r="B6" s="321" t="s">
        <v>272</v>
      </c>
      <c r="C6" s="345"/>
      <c r="D6" s="346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Q6" s="347" t="s">
        <v>273</v>
      </c>
      <c r="R6" s="347" t="s">
        <v>158</v>
      </c>
      <c r="S6" s="347" t="s">
        <v>274</v>
      </c>
      <c r="T6" s="347" t="s">
        <v>95</v>
      </c>
      <c r="U6" s="347" t="s">
        <v>273</v>
      </c>
      <c r="V6" s="347" t="s">
        <v>158</v>
      </c>
      <c r="W6" s="347" t="s">
        <v>274</v>
      </c>
      <c r="X6" s="347" t="s">
        <v>95</v>
      </c>
      <c r="Z6" s="192"/>
    </row>
    <row r="7" spans="1:26" ht="13.5" customHeight="1" x14ac:dyDescent="0.15">
      <c r="B7" s="178"/>
      <c r="C7" s="179"/>
      <c r="D7" s="179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Q7" s="348"/>
      <c r="R7" s="348"/>
      <c r="S7" s="348" t="s">
        <v>275</v>
      </c>
      <c r="T7" s="348"/>
      <c r="U7" s="348"/>
      <c r="V7" s="348"/>
      <c r="W7" s="348" t="s">
        <v>275</v>
      </c>
      <c r="X7" s="348"/>
      <c r="Z7" s="192"/>
    </row>
    <row r="8" spans="1:26" ht="13.5" customHeight="1" x14ac:dyDescent="0.15">
      <c r="B8" s="186" t="s">
        <v>60</v>
      </c>
      <c r="C8" s="313">
        <v>20</v>
      </c>
      <c r="D8" s="167" t="s">
        <v>61</v>
      </c>
      <c r="E8" s="326">
        <v>1733</v>
      </c>
      <c r="F8" s="326">
        <v>3024</v>
      </c>
      <c r="G8" s="326">
        <v>2408</v>
      </c>
      <c r="H8" s="326">
        <v>375163</v>
      </c>
      <c r="I8" s="326">
        <v>1260</v>
      </c>
      <c r="J8" s="326">
        <v>1995</v>
      </c>
      <c r="K8" s="326">
        <v>1665</v>
      </c>
      <c r="L8" s="326">
        <v>403122</v>
      </c>
      <c r="M8" s="326">
        <v>840</v>
      </c>
      <c r="N8" s="326">
        <v>1680</v>
      </c>
      <c r="O8" s="326">
        <v>1314</v>
      </c>
      <c r="P8" s="326">
        <v>183390</v>
      </c>
      <c r="Q8" s="326">
        <v>4200</v>
      </c>
      <c r="R8" s="326">
        <v>5775</v>
      </c>
      <c r="S8" s="326">
        <v>4988</v>
      </c>
      <c r="T8" s="326">
        <v>73703</v>
      </c>
      <c r="U8" s="326">
        <v>3150</v>
      </c>
      <c r="V8" s="326">
        <v>5040</v>
      </c>
      <c r="W8" s="326">
        <v>4046</v>
      </c>
      <c r="X8" s="326">
        <v>230983</v>
      </c>
      <c r="Y8" s="192"/>
      <c r="Z8" s="327"/>
    </row>
    <row r="9" spans="1:26" ht="13.5" customHeight="1" x14ac:dyDescent="0.15">
      <c r="B9" s="186"/>
      <c r="C9" s="313">
        <v>21</v>
      </c>
      <c r="D9" s="166"/>
      <c r="E9" s="326">
        <v>1575</v>
      </c>
      <c r="F9" s="326">
        <v>2963</v>
      </c>
      <c r="G9" s="326">
        <v>2170</v>
      </c>
      <c r="H9" s="326">
        <v>451434</v>
      </c>
      <c r="I9" s="326">
        <v>1155</v>
      </c>
      <c r="J9" s="326">
        <v>1995</v>
      </c>
      <c r="K9" s="326">
        <v>1573</v>
      </c>
      <c r="L9" s="326">
        <v>485398</v>
      </c>
      <c r="M9" s="326">
        <v>840</v>
      </c>
      <c r="N9" s="326">
        <v>1889</v>
      </c>
      <c r="O9" s="326">
        <v>1169</v>
      </c>
      <c r="P9" s="326">
        <v>196952</v>
      </c>
      <c r="Q9" s="326">
        <v>3570</v>
      </c>
      <c r="R9" s="326">
        <v>5618</v>
      </c>
      <c r="S9" s="326">
        <v>4298</v>
      </c>
      <c r="T9" s="326">
        <v>90331</v>
      </c>
      <c r="U9" s="326">
        <v>3045</v>
      </c>
      <c r="V9" s="326">
        <v>4467</v>
      </c>
      <c r="W9" s="326">
        <v>3623</v>
      </c>
      <c r="X9" s="326">
        <v>314648</v>
      </c>
      <c r="Y9" s="192"/>
      <c r="Z9" s="327"/>
    </row>
    <row r="10" spans="1:26" ht="13.5" customHeight="1" x14ac:dyDescent="0.15">
      <c r="B10" s="284"/>
      <c r="C10" s="290">
        <v>22</v>
      </c>
      <c r="D10" s="190"/>
      <c r="E10" s="328">
        <v>1680</v>
      </c>
      <c r="F10" s="328">
        <v>3098</v>
      </c>
      <c r="G10" s="328">
        <v>2218</v>
      </c>
      <c r="H10" s="328">
        <v>447747</v>
      </c>
      <c r="I10" s="328">
        <v>1260</v>
      </c>
      <c r="J10" s="328">
        <v>2048</v>
      </c>
      <c r="K10" s="328">
        <v>1619</v>
      </c>
      <c r="L10" s="328">
        <v>450969</v>
      </c>
      <c r="M10" s="328">
        <v>893</v>
      </c>
      <c r="N10" s="328">
        <v>1575</v>
      </c>
      <c r="O10" s="328">
        <v>1226</v>
      </c>
      <c r="P10" s="328">
        <v>184632</v>
      </c>
      <c r="Q10" s="328">
        <v>3759</v>
      </c>
      <c r="R10" s="328">
        <v>5250</v>
      </c>
      <c r="S10" s="328">
        <v>4381</v>
      </c>
      <c r="T10" s="328">
        <v>81050</v>
      </c>
      <c r="U10" s="328">
        <v>3150</v>
      </c>
      <c r="V10" s="328">
        <v>4410</v>
      </c>
      <c r="W10" s="328">
        <v>3671</v>
      </c>
      <c r="X10" s="329">
        <v>325704</v>
      </c>
      <c r="Y10" s="192"/>
      <c r="Z10" s="327"/>
    </row>
    <row r="11" spans="1:26" ht="13.5" customHeight="1" x14ac:dyDescent="0.15">
      <c r="B11" s="186" t="s">
        <v>287</v>
      </c>
      <c r="C11" s="313">
        <v>5</v>
      </c>
      <c r="D11" s="187" t="s">
        <v>288</v>
      </c>
      <c r="E11" s="326">
        <v>1733</v>
      </c>
      <c r="F11" s="326">
        <v>2415</v>
      </c>
      <c r="G11" s="326">
        <v>2117</v>
      </c>
      <c r="H11" s="326">
        <v>45404</v>
      </c>
      <c r="I11" s="326">
        <v>1313</v>
      </c>
      <c r="J11" s="326">
        <v>1890</v>
      </c>
      <c r="K11" s="326">
        <v>1600</v>
      </c>
      <c r="L11" s="326">
        <v>47344</v>
      </c>
      <c r="M11" s="326">
        <v>998</v>
      </c>
      <c r="N11" s="326">
        <v>1523</v>
      </c>
      <c r="O11" s="326">
        <v>1234</v>
      </c>
      <c r="P11" s="326">
        <v>20375</v>
      </c>
      <c r="Q11" s="326">
        <v>3990</v>
      </c>
      <c r="R11" s="326">
        <v>4753</v>
      </c>
      <c r="S11" s="326">
        <v>4334</v>
      </c>
      <c r="T11" s="326">
        <v>8511</v>
      </c>
      <c r="U11" s="326">
        <v>3255</v>
      </c>
      <c r="V11" s="326">
        <v>4200</v>
      </c>
      <c r="W11" s="326">
        <v>3657</v>
      </c>
      <c r="X11" s="326">
        <v>36160</v>
      </c>
      <c r="Y11" s="192"/>
      <c r="Z11" s="327"/>
    </row>
    <row r="12" spans="1:26" ht="13.5" customHeight="1" x14ac:dyDescent="0.15">
      <c r="B12" s="186"/>
      <c r="C12" s="313">
        <v>6</v>
      </c>
      <c r="D12" s="187"/>
      <c r="E12" s="326">
        <v>1785</v>
      </c>
      <c r="F12" s="326">
        <v>2415</v>
      </c>
      <c r="G12" s="326">
        <v>2097</v>
      </c>
      <c r="H12" s="326">
        <v>35152</v>
      </c>
      <c r="I12" s="326">
        <v>1344</v>
      </c>
      <c r="J12" s="326">
        <v>1890</v>
      </c>
      <c r="K12" s="326">
        <v>1613</v>
      </c>
      <c r="L12" s="326">
        <v>31810</v>
      </c>
      <c r="M12" s="326">
        <v>998</v>
      </c>
      <c r="N12" s="326">
        <v>1491</v>
      </c>
      <c r="O12" s="326">
        <v>1189</v>
      </c>
      <c r="P12" s="326">
        <v>12521</v>
      </c>
      <c r="Q12" s="326">
        <v>3938</v>
      </c>
      <c r="R12" s="326">
        <v>4725</v>
      </c>
      <c r="S12" s="326">
        <v>4270</v>
      </c>
      <c r="T12" s="326">
        <v>6253</v>
      </c>
      <c r="U12" s="326">
        <v>3150</v>
      </c>
      <c r="V12" s="326">
        <v>4095</v>
      </c>
      <c r="W12" s="326">
        <v>3556</v>
      </c>
      <c r="X12" s="326">
        <v>22376</v>
      </c>
      <c r="Y12" s="192"/>
      <c r="Z12" s="327"/>
    </row>
    <row r="13" spans="1:26" ht="13.5" customHeight="1" x14ac:dyDescent="0.15">
      <c r="B13" s="186"/>
      <c r="C13" s="313">
        <v>7</v>
      </c>
      <c r="D13" s="187"/>
      <c r="E13" s="326">
        <v>1785</v>
      </c>
      <c r="F13" s="326">
        <v>2625</v>
      </c>
      <c r="G13" s="326">
        <v>2080</v>
      </c>
      <c r="H13" s="326">
        <v>29006</v>
      </c>
      <c r="I13" s="326">
        <v>1365</v>
      </c>
      <c r="J13" s="326">
        <v>1943</v>
      </c>
      <c r="K13" s="326">
        <v>1582</v>
      </c>
      <c r="L13" s="326">
        <v>26783</v>
      </c>
      <c r="M13" s="326">
        <v>998</v>
      </c>
      <c r="N13" s="326">
        <v>1491</v>
      </c>
      <c r="O13" s="326">
        <v>1232</v>
      </c>
      <c r="P13" s="326">
        <v>13535</v>
      </c>
      <c r="Q13" s="326">
        <v>3885</v>
      </c>
      <c r="R13" s="326">
        <v>4725</v>
      </c>
      <c r="S13" s="326">
        <v>4268</v>
      </c>
      <c r="T13" s="326">
        <v>5044</v>
      </c>
      <c r="U13" s="326">
        <v>3150</v>
      </c>
      <c r="V13" s="326">
        <v>4200</v>
      </c>
      <c r="W13" s="326">
        <v>3494</v>
      </c>
      <c r="X13" s="326">
        <v>21527</v>
      </c>
      <c r="Y13" s="192"/>
      <c r="Z13" s="327"/>
    </row>
    <row r="14" spans="1:26" ht="13.5" customHeight="1" x14ac:dyDescent="0.15">
      <c r="B14" s="186"/>
      <c r="C14" s="373">
        <v>8</v>
      </c>
      <c r="D14" s="187"/>
      <c r="E14" s="326">
        <v>1890</v>
      </c>
      <c r="F14" s="326">
        <v>2468</v>
      </c>
      <c r="G14" s="326">
        <v>2133</v>
      </c>
      <c r="H14" s="326">
        <v>49100</v>
      </c>
      <c r="I14" s="326">
        <v>1365</v>
      </c>
      <c r="J14" s="326">
        <v>1785</v>
      </c>
      <c r="K14" s="326">
        <v>1577</v>
      </c>
      <c r="L14" s="326">
        <v>41738</v>
      </c>
      <c r="M14" s="326">
        <v>1260</v>
      </c>
      <c r="N14" s="326">
        <v>1512</v>
      </c>
      <c r="O14" s="326">
        <v>1348</v>
      </c>
      <c r="P14" s="326">
        <v>17194</v>
      </c>
      <c r="Q14" s="326">
        <v>3990</v>
      </c>
      <c r="R14" s="326">
        <v>4725</v>
      </c>
      <c r="S14" s="326">
        <v>4343</v>
      </c>
      <c r="T14" s="326">
        <v>8095</v>
      </c>
      <c r="U14" s="326">
        <v>3150</v>
      </c>
      <c r="V14" s="326">
        <v>4095</v>
      </c>
      <c r="W14" s="326">
        <v>3617</v>
      </c>
      <c r="X14" s="326">
        <v>36273</v>
      </c>
      <c r="Y14" s="192"/>
      <c r="Z14" s="327"/>
    </row>
    <row r="15" spans="1:26" ht="13.5" customHeight="1" x14ac:dyDescent="0.15">
      <c r="B15" s="372"/>
      <c r="C15" s="373">
        <v>9</v>
      </c>
      <c r="D15" s="374"/>
      <c r="E15" s="326">
        <v>2100</v>
      </c>
      <c r="F15" s="326">
        <v>2730</v>
      </c>
      <c r="G15" s="326">
        <v>2260</v>
      </c>
      <c r="H15" s="326">
        <v>32200</v>
      </c>
      <c r="I15" s="326">
        <v>1470</v>
      </c>
      <c r="J15" s="326">
        <v>1890</v>
      </c>
      <c r="K15" s="326">
        <v>1612</v>
      </c>
      <c r="L15" s="326">
        <v>31379</v>
      </c>
      <c r="M15" s="326">
        <v>1155</v>
      </c>
      <c r="N15" s="326">
        <v>1491</v>
      </c>
      <c r="O15" s="326">
        <v>1324</v>
      </c>
      <c r="P15" s="326">
        <v>11875</v>
      </c>
      <c r="Q15" s="326">
        <v>4200</v>
      </c>
      <c r="R15" s="326">
        <v>4725</v>
      </c>
      <c r="S15" s="326">
        <v>4342</v>
      </c>
      <c r="T15" s="326">
        <v>6099</v>
      </c>
      <c r="U15" s="326">
        <v>3150</v>
      </c>
      <c r="V15" s="326">
        <v>4095</v>
      </c>
      <c r="W15" s="326">
        <v>3545</v>
      </c>
      <c r="X15" s="326">
        <v>25041</v>
      </c>
      <c r="Y15" s="192"/>
      <c r="Z15" s="327"/>
    </row>
    <row r="16" spans="1:26" ht="13.5" customHeight="1" x14ac:dyDescent="0.15">
      <c r="B16" s="372"/>
      <c r="C16" s="373">
        <v>10</v>
      </c>
      <c r="D16" s="374"/>
      <c r="E16" s="326">
        <v>2205</v>
      </c>
      <c r="F16" s="326">
        <v>2782.5</v>
      </c>
      <c r="G16" s="326">
        <v>2401.737627125623</v>
      </c>
      <c r="H16" s="326">
        <v>35847.100000000006</v>
      </c>
      <c r="I16" s="330">
        <v>1470</v>
      </c>
      <c r="J16" s="326">
        <v>1995</v>
      </c>
      <c r="K16" s="326">
        <v>1648.7287891336757</v>
      </c>
      <c r="L16" s="326">
        <v>34265.800000000003</v>
      </c>
      <c r="M16" s="326">
        <v>1249.5</v>
      </c>
      <c r="N16" s="326">
        <v>1522.5</v>
      </c>
      <c r="O16" s="326">
        <v>1352.9724698821378</v>
      </c>
      <c r="P16" s="326">
        <v>13989.099999999999</v>
      </c>
      <c r="Q16" s="326">
        <v>4200</v>
      </c>
      <c r="R16" s="326">
        <v>5040</v>
      </c>
      <c r="S16" s="326">
        <v>4479.2486477887369</v>
      </c>
      <c r="T16" s="326">
        <v>5997.3</v>
      </c>
      <c r="U16" s="326">
        <v>3360</v>
      </c>
      <c r="V16" s="326">
        <v>4410</v>
      </c>
      <c r="W16" s="326">
        <v>3671.2327885877494</v>
      </c>
      <c r="X16" s="326">
        <v>21771.800000000003</v>
      </c>
      <c r="Y16" s="192"/>
      <c r="Z16" s="327"/>
    </row>
    <row r="17" spans="2:26" ht="13.5" customHeight="1" x14ac:dyDescent="0.15">
      <c r="B17" s="372"/>
      <c r="C17" s="373">
        <v>11</v>
      </c>
      <c r="D17" s="374"/>
      <c r="E17" s="326">
        <v>2415</v>
      </c>
      <c r="F17" s="326">
        <v>2887.5</v>
      </c>
      <c r="G17" s="326">
        <v>2594.2756002255887</v>
      </c>
      <c r="H17" s="326">
        <v>41773.5</v>
      </c>
      <c r="I17" s="326">
        <v>1575</v>
      </c>
      <c r="J17" s="326">
        <v>2047.5</v>
      </c>
      <c r="K17" s="326">
        <v>1761.5310107808107</v>
      </c>
      <c r="L17" s="326">
        <v>43697.799999999996</v>
      </c>
      <c r="M17" s="326">
        <v>1050</v>
      </c>
      <c r="N17" s="326">
        <v>1470</v>
      </c>
      <c r="O17" s="326">
        <v>1196.4512098548175</v>
      </c>
      <c r="P17" s="326">
        <v>17495</v>
      </c>
      <c r="Q17" s="326">
        <v>4305</v>
      </c>
      <c r="R17" s="326">
        <v>5145</v>
      </c>
      <c r="S17" s="326">
        <v>4646.1188102156284</v>
      </c>
      <c r="T17" s="326">
        <v>7618.5</v>
      </c>
      <c r="U17" s="326">
        <v>3570</v>
      </c>
      <c r="V17" s="326">
        <v>4200</v>
      </c>
      <c r="W17" s="326">
        <v>3848.0011313375385</v>
      </c>
      <c r="X17" s="330">
        <v>30665.4</v>
      </c>
      <c r="Y17" s="192"/>
      <c r="Z17" s="327"/>
    </row>
    <row r="18" spans="2:26" ht="13.5" customHeight="1" x14ac:dyDescent="0.15">
      <c r="B18" s="372"/>
      <c r="C18" s="373">
        <v>12</v>
      </c>
      <c r="D18" s="374"/>
      <c r="E18" s="326">
        <v>2415</v>
      </c>
      <c r="F18" s="326">
        <v>3097.5</v>
      </c>
      <c r="G18" s="326">
        <v>2672.0284329393039</v>
      </c>
      <c r="H18" s="326">
        <v>32036</v>
      </c>
      <c r="I18" s="326">
        <v>1680</v>
      </c>
      <c r="J18" s="326">
        <v>2047.5</v>
      </c>
      <c r="K18" s="326">
        <v>1822.6226795580105</v>
      </c>
      <c r="L18" s="330">
        <v>29861</v>
      </c>
      <c r="M18" s="326">
        <v>1050</v>
      </c>
      <c r="N18" s="326">
        <v>1491</v>
      </c>
      <c r="O18" s="326">
        <v>1208.140765295469</v>
      </c>
      <c r="P18" s="326">
        <v>9541</v>
      </c>
      <c r="Q18" s="326">
        <v>4515</v>
      </c>
      <c r="R18" s="326">
        <v>5250</v>
      </c>
      <c r="S18" s="326">
        <v>4768.3287583988795</v>
      </c>
      <c r="T18" s="326">
        <v>7381</v>
      </c>
      <c r="U18" s="326">
        <v>3570</v>
      </c>
      <c r="V18" s="326">
        <v>4305</v>
      </c>
      <c r="W18" s="326">
        <v>3913.0234535930786</v>
      </c>
      <c r="X18" s="330">
        <v>25690</v>
      </c>
      <c r="Y18" s="192"/>
      <c r="Z18" s="327"/>
    </row>
    <row r="19" spans="2:26" ht="13.5" customHeight="1" x14ac:dyDescent="0.15">
      <c r="B19" s="372" t="s">
        <v>289</v>
      </c>
      <c r="C19" s="373">
        <v>1</v>
      </c>
      <c r="D19" s="374" t="s">
        <v>288</v>
      </c>
      <c r="E19" s="326">
        <v>2100</v>
      </c>
      <c r="F19" s="326">
        <v>2625</v>
      </c>
      <c r="G19" s="330">
        <v>2457.9844865691939</v>
      </c>
      <c r="H19" s="326">
        <v>36470.800000000003</v>
      </c>
      <c r="I19" s="326">
        <v>1575</v>
      </c>
      <c r="J19" s="326">
        <v>1942.5</v>
      </c>
      <c r="K19" s="326">
        <v>1761.5152534262652</v>
      </c>
      <c r="L19" s="326">
        <v>40998.400000000001</v>
      </c>
      <c r="M19" s="326">
        <v>945</v>
      </c>
      <c r="N19" s="326">
        <v>1417.5</v>
      </c>
      <c r="O19" s="326">
        <v>1156.6188870952428</v>
      </c>
      <c r="P19" s="326">
        <v>11966.9</v>
      </c>
      <c r="Q19" s="326">
        <v>4200</v>
      </c>
      <c r="R19" s="326">
        <v>5040</v>
      </c>
      <c r="S19" s="326">
        <v>4596.2257504594645</v>
      </c>
      <c r="T19" s="326">
        <v>6732</v>
      </c>
      <c r="U19" s="326">
        <v>3365.46</v>
      </c>
      <c r="V19" s="326">
        <v>4074</v>
      </c>
      <c r="W19" s="326">
        <v>3700.1180039276196</v>
      </c>
      <c r="X19" s="330">
        <v>29426.100000000002</v>
      </c>
      <c r="Y19" s="192"/>
      <c r="Z19" s="327"/>
    </row>
    <row r="20" spans="2:26" ht="13.5" customHeight="1" x14ac:dyDescent="0.15">
      <c r="B20" s="372"/>
      <c r="C20" s="373">
        <v>2</v>
      </c>
      <c r="D20" s="374"/>
      <c r="E20" s="326">
        <v>2100</v>
      </c>
      <c r="F20" s="326">
        <v>2520</v>
      </c>
      <c r="G20" s="326">
        <v>2304.8383253048955</v>
      </c>
      <c r="H20" s="326">
        <v>33259.599999999999</v>
      </c>
      <c r="I20" s="326">
        <v>1575</v>
      </c>
      <c r="J20" s="326">
        <v>1890</v>
      </c>
      <c r="K20" s="326">
        <v>1715.1218630478395</v>
      </c>
      <c r="L20" s="326">
        <v>31125.899999999998</v>
      </c>
      <c r="M20" s="326">
        <v>971.25</v>
      </c>
      <c r="N20" s="326">
        <v>1417.5</v>
      </c>
      <c r="O20" s="326">
        <v>1160.0272658610272</v>
      </c>
      <c r="P20" s="326">
        <v>10677</v>
      </c>
      <c r="Q20" s="326">
        <v>4200</v>
      </c>
      <c r="R20" s="326">
        <v>4786.32</v>
      </c>
      <c r="S20" s="326">
        <v>4438.7010489510494</v>
      </c>
      <c r="T20" s="326">
        <v>5078.3</v>
      </c>
      <c r="U20" s="326">
        <v>3360</v>
      </c>
      <c r="V20" s="326">
        <v>3990</v>
      </c>
      <c r="W20" s="326">
        <v>3671.3330416955046</v>
      </c>
      <c r="X20" s="330">
        <v>16106.2</v>
      </c>
      <c r="Y20" s="192"/>
      <c r="Z20" s="327"/>
    </row>
    <row r="21" spans="2:26" ht="13.5" customHeight="1" x14ac:dyDescent="0.15">
      <c r="B21" s="372"/>
      <c r="C21" s="373">
        <v>3</v>
      </c>
      <c r="D21" s="374"/>
      <c r="E21" s="326">
        <v>2100</v>
      </c>
      <c r="F21" s="326">
        <v>2415</v>
      </c>
      <c r="G21" s="326">
        <v>2265.2145748106882</v>
      </c>
      <c r="H21" s="326">
        <v>29041.800000000003</v>
      </c>
      <c r="I21" s="326">
        <v>1575</v>
      </c>
      <c r="J21" s="326">
        <v>1890</v>
      </c>
      <c r="K21" s="326">
        <v>1745.7542286316552</v>
      </c>
      <c r="L21" s="326">
        <v>28021.5</v>
      </c>
      <c r="M21" s="326">
        <v>1050</v>
      </c>
      <c r="N21" s="326">
        <v>1417.5</v>
      </c>
      <c r="O21" s="326">
        <v>1169.8674722838139</v>
      </c>
      <c r="P21" s="326">
        <v>11050.7</v>
      </c>
      <c r="Q21" s="326">
        <v>4200</v>
      </c>
      <c r="R21" s="326">
        <v>4830</v>
      </c>
      <c r="S21" s="326">
        <v>4496.0040614515265</v>
      </c>
      <c r="T21" s="326">
        <v>5863.1</v>
      </c>
      <c r="U21" s="326">
        <v>3360</v>
      </c>
      <c r="V21" s="326">
        <v>4116</v>
      </c>
      <c r="W21" s="326">
        <v>3662.5507675087938</v>
      </c>
      <c r="X21" s="330">
        <v>22016.5</v>
      </c>
      <c r="Y21" s="192"/>
      <c r="Z21" s="327"/>
    </row>
    <row r="22" spans="2:26" ht="13.5" customHeight="1" x14ac:dyDescent="0.15">
      <c r="B22" s="372"/>
      <c r="C22" s="373">
        <v>4</v>
      </c>
      <c r="D22" s="374"/>
      <c r="E22" s="326">
        <v>2100</v>
      </c>
      <c r="F22" s="326">
        <v>2520</v>
      </c>
      <c r="G22" s="326">
        <v>2249.0359106573569</v>
      </c>
      <c r="H22" s="326">
        <v>31351</v>
      </c>
      <c r="I22" s="326">
        <v>1522.5</v>
      </c>
      <c r="J22" s="326">
        <v>1890</v>
      </c>
      <c r="K22" s="326">
        <v>1715.3102531301747</v>
      </c>
      <c r="L22" s="326">
        <v>35558.100000000006</v>
      </c>
      <c r="M22" s="326">
        <v>1149.75</v>
      </c>
      <c r="N22" s="326">
        <v>1575</v>
      </c>
      <c r="O22" s="326">
        <v>1335.082149904571</v>
      </c>
      <c r="P22" s="326">
        <v>13189.699999999999</v>
      </c>
      <c r="Q22" s="326">
        <v>4200</v>
      </c>
      <c r="R22" s="326">
        <v>4840.0800000000008</v>
      </c>
      <c r="S22" s="326">
        <v>4567.0350600820639</v>
      </c>
      <c r="T22" s="326">
        <v>5688.4</v>
      </c>
      <c r="U22" s="326">
        <v>3360</v>
      </c>
      <c r="V22" s="326">
        <v>3990</v>
      </c>
      <c r="W22" s="326">
        <v>3667.7618072835589</v>
      </c>
      <c r="X22" s="330">
        <v>21022.300000000003</v>
      </c>
      <c r="Y22" s="192"/>
      <c r="Z22" s="327"/>
    </row>
    <row r="23" spans="2:26" ht="13.5" customHeight="1" x14ac:dyDescent="0.15">
      <c r="B23" s="376"/>
      <c r="C23" s="377">
        <v>5</v>
      </c>
      <c r="D23" s="371"/>
      <c r="E23" s="328">
        <v>2100</v>
      </c>
      <c r="F23" s="328">
        <v>2551.5</v>
      </c>
      <c r="G23" s="328">
        <v>2235.6079987775852</v>
      </c>
      <c r="H23" s="328">
        <v>40230</v>
      </c>
      <c r="I23" s="328">
        <v>1470</v>
      </c>
      <c r="J23" s="328">
        <v>1890</v>
      </c>
      <c r="K23" s="328">
        <v>1709.7291685903895</v>
      </c>
      <c r="L23" s="328">
        <v>39903.5</v>
      </c>
      <c r="M23" s="328">
        <v>1260</v>
      </c>
      <c r="N23" s="328">
        <v>1575</v>
      </c>
      <c r="O23" s="328">
        <v>1384.4505508965228</v>
      </c>
      <c r="P23" s="328">
        <v>12953.5</v>
      </c>
      <c r="Q23" s="328">
        <v>4200</v>
      </c>
      <c r="R23" s="328">
        <v>4935</v>
      </c>
      <c r="S23" s="328">
        <v>4565.3888844557932</v>
      </c>
      <c r="T23" s="328">
        <v>6931</v>
      </c>
      <c r="U23" s="328">
        <v>3360</v>
      </c>
      <c r="V23" s="328">
        <v>4042.5</v>
      </c>
      <c r="W23" s="328">
        <v>3653.5193999034709</v>
      </c>
      <c r="X23" s="329">
        <v>22454.3</v>
      </c>
      <c r="Y23" s="192"/>
      <c r="Z23" s="327"/>
    </row>
    <row r="24" spans="2:26" ht="13.5" customHeight="1" x14ac:dyDescent="0.15">
      <c r="B24" s="378"/>
      <c r="C24" s="379"/>
      <c r="D24" s="380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192"/>
      <c r="Z24" s="192"/>
    </row>
    <row r="25" spans="2:26" ht="13.5" customHeight="1" x14ac:dyDescent="0.15">
      <c r="B25" s="352"/>
      <c r="C25" s="379"/>
      <c r="D25" s="381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192"/>
      <c r="Z25" s="192"/>
    </row>
    <row r="26" spans="2:26" ht="13.5" customHeight="1" x14ac:dyDescent="0.15">
      <c r="B26" s="378" t="s">
        <v>117</v>
      </c>
      <c r="C26" s="379"/>
      <c r="D26" s="380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  <c r="Y26" s="192"/>
      <c r="Z26" s="192"/>
    </row>
    <row r="27" spans="2:26" ht="13.5" customHeight="1" x14ac:dyDescent="0.15">
      <c r="B27" s="355">
        <v>40672</v>
      </c>
      <c r="C27" s="356"/>
      <c r="D27" s="357">
        <v>40676</v>
      </c>
      <c r="E27" s="326">
        <v>2100</v>
      </c>
      <c r="F27" s="326">
        <v>2520</v>
      </c>
      <c r="G27" s="326">
        <v>2221.4883566200929</v>
      </c>
      <c r="H27" s="326">
        <v>18866.7</v>
      </c>
      <c r="I27" s="326">
        <v>1521.9750000000001</v>
      </c>
      <c r="J27" s="326">
        <v>1890</v>
      </c>
      <c r="K27" s="326">
        <v>1743.191289220827</v>
      </c>
      <c r="L27" s="326">
        <v>18853.599999999999</v>
      </c>
      <c r="M27" s="326">
        <v>1260</v>
      </c>
      <c r="N27" s="326">
        <v>1575</v>
      </c>
      <c r="O27" s="326">
        <v>1398.4439038351461</v>
      </c>
      <c r="P27" s="326">
        <v>6219</v>
      </c>
      <c r="Q27" s="326">
        <v>4200</v>
      </c>
      <c r="R27" s="326">
        <v>4830</v>
      </c>
      <c r="S27" s="326">
        <v>4544.1771159874606</v>
      </c>
      <c r="T27" s="326">
        <v>3360</v>
      </c>
      <c r="U27" s="326">
        <v>3360</v>
      </c>
      <c r="V27" s="326">
        <v>3990</v>
      </c>
      <c r="W27" s="326">
        <v>3658.1956819739571</v>
      </c>
      <c r="X27" s="326">
        <v>12309.8</v>
      </c>
      <c r="Y27" s="192"/>
    </row>
    <row r="28" spans="2:26" ht="13.5" customHeight="1" x14ac:dyDescent="0.15">
      <c r="B28" s="358" t="s">
        <v>118</v>
      </c>
      <c r="C28" s="359"/>
      <c r="D28" s="35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192"/>
    </row>
    <row r="29" spans="2:26" ht="13.5" customHeight="1" x14ac:dyDescent="0.15">
      <c r="B29" s="355">
        <v>40679</v>
      </c>
      <c r="C29" s="356"/>
      <c r="D29" s="357">
        <v>40683</v>
      </c>
      <c r="E29" s="249">
        <v>2100</v>
      </c>
      <c r="F29" s="249">
        <v>2551.5</v>
      </c>
      <c r="G29" s="249">
        <v>2236.6842253521131</v>
      </c>
      <c r="H29" s="249">
        <v>7531.5</v>
      </c>
      <c r="I29" s="249">
        <v>1522.5</v>
      </c>
      <c r="J29" s="249">
        <v>1816.5</v>
      </c>
      <c r="K29" s="249">
        <v>1661.7111910406279</v>
      </c>
      <c r="L29" s="249">
        <v>7029.9</v>
      </c>
      <c r="M29" s="249">
        <v>1260</v>
      </c>
      <c r="N29" s="249">
        <v>1522.5</v>
      </c>
      <c r="O29" s="249">
        <v>1339.9688283469832</v>
      </c>
      <c r="P29" s="249">
        <v>2090.8000000000002</v>
      </c>
      <c r="Q29" s="249">
        <v>4200</v>
      </c>
      <c r="R29" s="249">
        <v>4857.8249999999998</v>
      </c>
      <c r="S29" s="249">
        <v>4554.307501065492</v>
      </c>
      <c r="T29" s="249">
        <v>1096.9000000000001</v>
      </c>
      <c r="U29" s="249">
        <v>3360</v>
      </c>
      <c r="V29" s="249">
        <v>3990</v>
      </c>
      <c r="W29" s="249">
        <v>3570.4438166980535</v>
      </c>
      <c r="X29" s="249">
        <v>3824</v>
      </c>
      <c r="Y29" s="192"/>
    </row>
    <row r="30" spans="2:26" ht="13.5" customHeight="1" x14ac:dyDescent="0.15">
      <c r="B30" s="358" t="s">
        <v>119</v>
      </c>
      <c r="C30" s="359"/>
      <c r="D30" s="35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192"/>
    </row>
    <row r="31" spans="2:26" ht="13.5" customHeight="1" x14ac:dyDescent="0.15">
      <c r="B31" s="355">
        <v>40686</v>
      </c>
      <c r="C31" s="356"/>
      <c r="D31" s="357">
        <v>40690</v>
      </c>
      <c r="E31" s="326">
        <v>2100</v>
      </c>
      <c r="F31" s="326">
        <v>2551.5</v>
      </c>
      <c r="G31" s="326">
        <v>2307.1918702107282</v>
      </c>
      <c r="H31" s="326">
        <v>7742</v>
      </c>
      <c r="I31" s="326">
        <v>1470</v>
      </c>
      <c r="J31" s="326">
        <v>1816.5</v>
      </c>
      <c r="K31" s="326">
        <v>1657.2675194660726</v>
      </c>
      <c r="L31" s="326">
        <v>6919.3</v>
      </c>
      <c r="M31" s="326">
        <v>1260</v>
      </c>
      <c r="N31" s="326">
        <v>1522.5</v>
      </c>
      <c r="O31" s="326">
        <v>1374.6354181609524</v>
      </c>
      <c r="P31" s="326">
        <v>2505.5</v>
      </c>
      <c r="Q31" s="326">
        <v>4305</v>
      </c>
      <c r="R31" s="326">
        <v>4935</v>
      </c>
      <c r="S31" s="326">
        <v>4617.8583736907322</v>
      </c>
      <c r="T31" s="326">
        <v>1402.1</v>
      </c>
      <c r="U31" s="326">
        <v>3465</v>
      </c>
      <c r="V31" s="326">
        <v>3990</v>
      </c>
      <c r="W31" s="326">
        <v>3672.8228634039442</v>
      </c>
      <c r="X31" s="326">
        <v>2810.8</v>
      </c>
      <c r="Y31" s="192"/>
    </row>
    <row r="32" spans="2:26" ht="13.5" customHeight="1" x14ac:dyDescent="0.15">
      <c r="B32" s="358" t="s">
        <v>120</v>
      </c>
      <c r="C32" s="359"/>
      <c r="D32" s="357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192"/>
    </row>
    <row r="33" spans="2:25" ht="13.5" customHeight="1" x14ac:dyDescent="0.15">
      <c r="B33" s="355">
        <v>40693</v>
      </c>
      <c r="C33" s="356"/>
      <c r="D33" s="357">
        <v>40697</v>
      </c>
      <c r="E33" s="326">
        <v>2100</v>
      </c>
      <c r="F33" s="326">
        <v>2520</v>
      </c>
      <c r="G33" s="326">
        <v>2218.7668327908873</v>
      </c>
      <c r="H33" s="326">
        <v>6089.8</v>
      </c>
      <c r="I33" s="326">
        <v>1470</v>
      </c>
      <c r="J33" s="326">
        <v>1837.5</v>
      </c>
      <c r="K33" s="326">
        <v>1677.2778177704649</v>
      </c>
      <c r="L33" s="326">
        <v>7100.7</v>
      </c>
      <c r="M33" s="326">
        <v>1260</v>
      </c>
      <c r="N33" s="326">
        <v>1575</v>
      </c>
      <c r="O33" s="326">
        <v>1360.1446241674598</v>
      </c>
      <c r="P33" s="326">
        <v>2138.1999999999998</v>
      </c>
      <c r="Q33" s="326">
        <v>4410</v>
      </c>
      <c r="R33" s="326">
        <v>4935</v>
      </c>
      <c r="S33" s="326">
        <v>4556.0762361501547</v>
      </c>
      <c r="T33" s="326">
        <v>1072</v>
      </c>
      <c r="U33" s="326">
        <v>3478.9650000000001</v>
      </c>
      <c r="V33" s="326">
        <v>4042.5</v>
      </c>
      <c r="W33" s="326">
        <v>3688.1490536953006</v>
      </c>
      <c r="X33" s="326">
        <v>3509.7</v>
      </c>
      <c r="Y33" s="192"/>
    </row>
    <row r="34" spans="2:25" ht="13.5" customHeight="1" x14ac:dyDescent="0.15">
      <c r="B34" s="358" t="s">
        <v>121</v>
      </c>
      <c r="C34" s="359"/>
      <c r="D34" s="357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  <c r="Y34" s="192"/>
    </row>
    <row r="35" spans="2:25" ht="13.5" customHeight="1" x14ac:dyDescent="0.15">
      <c r="B35" s="360"/>
      <c r="C35" s="361"/>
      <c r="D35" s="362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  <c r="Y35" s="192"/>
    </row>
    <row r="36" spans="2:25" ht="3.75" customHeight="1" x14ac:dyDescent="0.15">
      <c r="B36" s="204"/>
      <c r="C36" s="225"/>
      <c r="D36" s="225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5" ht="13.5" customHeight="1" x14ac:dyDescent="0.15">
      <c r="B37" s="198" t="s">
        <v>102</v>
      </c>
      <c r="C37" s="383" t="s">
        <v>149</v>
      </c>
      <c r="D37" s="383"/>
    </row>
    <row r="38" spans="2:25" ht="13.5" customHeight="1" x14ac:dyDescent="0.15">
      <c r="B38" s="198" t="s">
        <v>2</v>
      </c>
      <c r="C38" s="383" t="s">
        <v>103</v>
      </c>
      <c r="D38" s="383"/>
    </row>
    <row r="39" spans="2:25" ht="13.5" customHeight="1" x14ac:dyDescent="0.15">
      <c r="B39" s="198"/>
      <c r="C39" s="383"/>
      <c r="D39" s="383"/>
    </row>
    <row r="40" spans="2:25" ht="13.5" customHeight="1" x14ac:dyDescent="0.15">
      <c r="B40" s="198"/>
      <c r="C40" s="383"/>
      <c r="D40" s="383"/>
    </row>
    <row r="41" spans="2:25" ht="13.5" customHeight="1" x14ac:dyDescent="0.15">
      <c r="B41" s="198"/>
      <c r="C41" s="383"/>
    </row>
    <row r="42" spans="2:25" ht="13.5" customHeight="1" x14ac:dyDescent="0.15">
      <c r="B42" s="198"/>
      <c r="C42" s="383"/>
    </row>
    <row r="43" spans="2:25" ht="13.5" customHeight="1" x14ac:dyDescent="0.15">
      <c r="B43" s="198"/>
      <c r="C43" s="383"/>
    </row>
  </sheetData>
  <phoneticPr fontId="32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&amp;C-36-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75" zoomScaleNormal="75" workbookViewId="0"/>
  </sheetViews>
  <sheetFormatPr defaultColWidth="7.5" defaultRowHeight="12" x14ac:dyDescent="0.15"/>
  <cols>
    <col min="1" max="1" width="0.625" style="197" customWidth="1"/>
    <col min="2" max="2" width="5.375" style="197" customWidth="1"/>
    <col min="3" max="3" width="2.5" style="197" customWidth="1"/>
    <col min="4" max="4" width="5.5" style="197" customWidth="1"/>
    <col min="5" max="7" width="5.875" style="197" customWidth="1"/>
    <col min="8" max="8" width="7.5" style="197" customWidth="1"/>
    <col min="9" max="11" width="5.875" style="197" customWidth="1"/>
    <col min="12" max="12" width="8.125" style="197" customWidth="1"/>
    <col min="13" max="15" width="5.875" style="197" customWidth="1"/>
    <col min="16" max="16" width="7.75" style="197" customWidth="1"/>
    <col min="17" max="19" width="5.875" style="197" customWidth="1"/>
    <col min="20" max="20" width="8" style="197" customWidth="1"/>
    <col min="21" max="23" width="5.875" style="197" customWidth="1"/>
    <col min="24" max="24" width="7.75" style="197" customWidth="1"/>
    <col min="25" max="16384" width="7.5" style="197"/>
  </cols>
  <sheetData>
    <row r="1" spans="1:26" ht="15" customHeight="1" x14ac:dyDescent="0.15">
      <c r="A1" s="167"/>
      <c r="B1" s="367"/>
      <c r="C1" s="367"/>
      <c r="D1" s="367"/>
    </row>
    <row r="2" spans="1:26" ht="12.75" customHeight="1" x14ac:dyDescent="0.15">
      <c r="B2" s="167" t="str">
        <f>近交雑31!B2&amp;"　（つづき）"</f>
        <v>(4)交雑牛チルド「3」の品目別価格　（つづき）</v>
      </c>
      <c r="C2" s="368"/>
      <c r="D2" s="368"/>
    </row>
    <row r="3" spans="1:26" ht="12.75" customHeight="1" x14ac:dyDescent="0.15">
      <c r="B3" s="368"/>
      <c r="C3" s="368"/>
      <c r="D3" s="368"/>
      <c r="X3" s="198" t="s">
        <v>84</v>
      </c>
    </row>
    <row r="4" spans="1:26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</row>
    <row r="5" spans="1:26" ht="13.5" customHeight="1" x14ac:dyDescent="0.15">
      <c r="B5" s="169"/>
      <c r="C5" s="318" t="s">
        <v>255</v>
      </c>
      <c r="D5" s="317"/>
      <c r="E5" s="342" t="s">
        <v>279</v>
      </c>
      <c r="F5" s="343"/>
      <c r="G5" s="343"/>
      <c r="H5" s="344"/>
      <c r="I5" s="342" t="s">
        <v>280</v>
      </c>
      <c r="J5" s="343"/>
      <c r="K5" s="343"/>
      <c r="L5" s="344"/>
      <c r="M5" s="342" t="s">
        <v>281</v>
      </c>
      <c r="N5" s="343"/>
      <c r="O5" s="343"/>
      <c r="P5" s="344"/>
      <c r="Q5" s="342" t="s">
        <v>282</v>
      </c>
      <c r="R5" s="343"/>
      <c r="S5" s="343"/>
      <c r="T5" s="344"/>
      <c r="U5" s="342" t="s">
        <v>283</v>
      </c>
      <c r="V5" s="343"/>
      <c r="W5" s="343"/>
      <c r="X5" s="344"/>
      <c r="Y5" s="192"/>
    </row>
    <row r="6" spans="1:26" ht="13.5" customHeight="1" x14ac:dyDescent="0.15">
      <c r="B6" s="321" t="s">
        <v>272</v>
      </c>
      <c r="C6" s="345"/>
      <c r="D6" s="323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Q6" s="347" t="s">
        <v>273</v>
      </c>
      <c r="R6" s="347" t="s">
        <v>158</v>
      </c>
      <c r="S6" s="347" t="s">
        <v>274</v>
      </c>
      <c r="T6" s="347" t="s">
        <v>95</v>
      </c>
      <c r="U6" s="347" t="s">
        <v>273</v>
      </c>
      <c r="V6" s="347" t="s">
        <v>158</v>
      </c>
      <c r="W6" s="347" t="s">
        <v>274</v>
      </c>
      <c r="X6" s="347" t="s">
        <v>95</v>
      </c>
      <c r="Z6" s="192"/>
    </row>
    <row r="7" spans="1:26" ht="13.5" customHeight="1" x14ac:dyDescent="0.15">
      <c r="B7" s="178"/>
      <c r="C7" s="179"/>
      <c r="D7" s="190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Q7" s="348"/>
      <c r="R7" s="348"/>
      <c r="S7" s="348" t="s">
        <v>275</v>
      </c>
      <c r="T7" s="348"/>
      <c r="U7" s="348"/>
      <c r="V7" s="348"/>
      <c r="W7" s="348" t="s">
        <v>275</v>
      </c>
      <c r="X7" s="348"/>
      <c r="Z7" s="192"/>
    </row>
    <row r="8" spans="1:26" ht="13.5" customHeight="1" x14ac:dyDescent="0.15">
      <c r="B8" s="186" t="s">
        <v>60</v>
      </c>
      <c r="C8" s="313">
        <v>20</v>
      </c>
      <c r="D8" s="167" t="s">
        <v>61</v>
      </c>
      <c r="E8" s="326">
        <v>840</v>
      </c>
      <c r="F8" s="326">
        <v>1575</v>
      </c>
      <c r="G8" s="326">
        <v>1310</v>
      </c>
      <c r="H8" s="326">
        <v>238902</v>
      </c>
      <c r="I8" s="326">
        <v>1260</v>
      </c>
      <c r="J8" s="326">
        <v>1890</v>
      </c>
      <c r="K8" s="326">
        <v>1662</v>
      </c>
      <c r="L8" s="326">
        <v>112142</v>
      </c>
      <c r="M8" s="326">
        <v>1313</v>
      </c>
      <c r="N8" s="326">
        <v>1943</v>
      </c>
      <c r="O8" s="326">
        <v>1701</v>
      </c>
      <c r="P8" s="326">
        <v>140845</v>
      </c>
      <c r="Q8" s="326">
        <v>1313</v>
      </c>
      <c r="R8" s="326">
        <v>1974</v>
      </c>
      <c r="S8" s="326">
        <v>1738</v>
      </c>
      <c r="T8" s="326">
        <v>133386</v>
      </c>
      <c r="U8" s="326">
        <v>1213</v>
      </c>
      <c r="V8" s="326">
        <v>1785</v>
      </c>
      <c r="W8" s="326">
        <v>1505</v>
      </c>
      <c r="X8" s="326">
        <v>132231</v>
      </c>
      <c r="Z8" s="327"/>
    </row>
    <row r="9" spans="1:26" ht="13.5" customHeight="1" x14ac:dyDescent="0.15">
      <c r="B9" s="186"/>
      <c r="C9" s="313">
        <v>21</v>
      </c>
      <c r="D9" s="166"/>
      <c r="E9" s="326">
        <v>735</v>
      </c>
      <c r="F9" s="326">
        <v>1575</v>
      </c>
      <c r="G9" s="326">
        <v>1199</v>
      </c>
      <c r="H9" s="326">
        <v>303127</v>
      </c>
      <c r="I9" s="326">
        <v>1313</v>
      </c>
      <c r="J9" s="326">
        <v>1943</v>
      </c>
      <c r="K9" s="326">
        <v>1619</v>
      </c>
      <c r="L9" s="326">
        <v>109310</v>
      </c>
      <c r="M9" s="326">
        <v>1365</v>
      </c>
      <c r="N9" s="326">
        <v>1943</v>
      </c>
      <c r="O9" s="326">
        <v>1646</v>
      </c>
      <c r="P9" s="326">
        <v>121480</v>
      </c>
      <c r="Q9" s="326">
        <v>1418</v>
      </c>
      <c r="R9" s="326">
        <v>1943</v>
      </c>
      <c r="S9" s="326">
        <v>1672</v>
      </c>
      <c r="T9" s="326">
        <v>125802</v>
      </c>
      <c r="U9" s="326">
        <v>1239</v>
      </c>
      <c r="V9" s="326">
        <v>1733</v>
      </c>
      <c r="W9" s="326">
        <v>1444</v>
      </c>
      <c r="X9" s="326">
        <v>167951</v>
      </c>
      <c r="Z9" s="327"/>
    </row>
    <row r="10" spans="1:26" ht="13.5" customHeight="1" x14ac:dyDescent="0.15">
      <c r="B10" s="284"/>
      <c r="C10" s="290">
        <v>22</v>
      </c>
      <c r="D10" s="190"/>
      <c r="E10" s="328">
        <v>788</v>
      </c>
      <c r="F10" s="328">
        <v>998</v>
      </c>
      <c r="G10" s="328">
        <v>1237</v>
      </c>
      <c r="H10" s="328">
        <v>360464</v>
      </c>
      <c r="I10" s="328">
        <v>1313</v>
      </c>
      <c r="J10" s="328">
        <v>1890</v>
      </c>
      <c r="K10" s="328">
        <v>1610</v>
      </c>
      <c r="L10" s="328">
        <v>102862</v>
      </c>
      <c r="M10" s="328">
        <v>1313</v>
      </c>
      <c r="N10" s="328">
        <v>1890</v>
      </c>
      <c r="O10" s="328">
        <v>1615</v>
      </c>
      <c r="P10" s="328">
        <v>107609</v>
      </c>
      <c r="Q10" s="328">
        <v>1344</v>
      </c>
      <c r="R10" s="328">
        <v>1943</v>
      </c>
      <c r="S10" s="328">
        <v>1636</v>
      </c>
      <c r="T10" s="328">
        <v>90776</v>
      </c>
      <c r="U10" s="328">
        <v>1155</v>
      </c>
      <c r="V10" s="328">
        <v>1785</v>
      </c>
      <c r="W10" s="328">
        <v>1444</v>
      </c>
      <c r="X10" s="329">
        <v>158688</v>
      </c>
      <c r="Z10" s="327"/>
    </row>
    <row r="11" spans="1:26" ht="13.5" customHeight="1" x14ac:dyDescent="0.15">
      <c r="B11" s="186" t="s">
        <v>287</v>
      </c>
      <c r="C11" s="313">
        <v>5</v>
      </c>
      <c r="D11" s="187" t="s">
        <v>288</v>
      </c>
      <c r="E11" s="326">
        <v>1155</v>
      </c>
      <c r="F11" s="326">
        <v>1500</v>
      </c>
      <c r="G11" s="326">
        <v>1328</v>
      </c>
      <c r="H11" s="326">
        <v>36771</v>
      </c>
      <c r="I11" s="326">
        <v>1365</v>
      </c>
      <c r="J11" s="326">
        <v>1785</v>
      </c>
      <c r="K11" s="326">
        <v>1633</v>
      </c>
      <c r="L11" s="326">
        <v>9461</v>
      </c>
      <c r="M11" s="326">
        <v>1460</v>
      </c>
      <c r="N11" s="326">
        <v>1785</v>
      </c>
      <c r="O11" s="326">
        <v>1631</v>
      </c>
      <c r="P11" s="326">
        <v>10643</v>
      </c>
      <c r="Q11" s="326">
        <v>1449</v>
      </c>
      <c r="R11" s="326">
        <v>1838</v>
      </c>
      <c r="S11" s="326">
        <v>1654</v>
      </c>
      <c r="T11" s="326">
        <v>7303</v>
      </c>
      <c r="U11" s="326">
        <v>1313</v>
      </c>
      <c r="V11" s="326">
        <v>1680</v>
      </c>
      <c r="W11" s="326">
        <v>1452</v>
      </c>
      <c r="X11" s="326">
        <v>16400</v>
      </c>
      <c r="Z11" s="327"/>
    </row>
    <row r="12" spans="1:26" ht="13.5" customHeight="1" x14ac:dyDescent="0.15">
      <c r="B12" s="186"/>
      <c r="C12" s="313">
        <v>6</v>
      </c>
      <c r="D12" s="187"/>
      <c r="E12" s="326">
        <v>1050</v>
      </c>
      <c r="F12" s="326">
        <v>1500</v>
      </c>
      <c r="G12" s="326">
        <v>1321</v>
      </c>
      <c r="H12" s="326">
        <v>26566</v>
      </c>
      <c r="I12" s="326">
        <v>1365</v>
      </c>
      <c r="J12" s="326">
        <v>1738</v>
      </c>
      <c r="K12" s="326">
        <v>1592</v>
      </c>
      <c r="L12" s="326">
        <v>7699</v>
      </c>
      <c r="M12" s="326">
        <v>1460</v>
      </c>
      <c r="N12" s="326">
        <v>1838</v>
      </c>
      <c r="O12" s="326">
        <v>1638</v>
      </c>
      <c r="P12" s="326">
        <v>8214</v>
      </c>
      <c r="Q12" s="326">
        <v>1460</v>
      </c>
      <c r="R12" s="326">
        <v>1838</v>
      </c>
      <c r="S12" s="326">
        <v>1656</v>
      </c>
      <c r="T12" s="326">
        <v>7138</v>
      </c>
      <c r="U12" s="326">
        <v>1313</v>
      </c>
      <c r="V12" s="326">
        <v>1680</v>
      </c>
      <c r="W12" s="326">
        <v>1456</v>
      </c>
      <c r="X12" s="326">
        <v>11113</v>
      </c>
      <c r="Z12" s="327"/>
    </row>
    <row r="13" spans="1:26" ht="13.5" customHeight="1" x14ac:dyDescent="0.15">
      <c r="B13" s="186"/>
      <c r="C13" s="313">
        <v>7</v>
      </c>
      <c r="D13" s="187"/>
      <c r="E13" s="326">
        <v>1050</v>
      </c>
      <c r="F13" s="326">
        <v>1500</v>
      </c>
      <c r="G13" s="326">
        <v>1323</v>
      </c>
      <c r="H13" s="326">
        <v>24884</v>
      </c>
      <c r="I13" s="326">
        <v>1365</v>
      </c>
      <c r="J13" s="326">
        <v>1785</v>
      </c>
      <c r="K13" s="326">
        <v>1611</v>
      </c>
      <c r="L13" s="326">
        <v>6619</v>
      </c>
      <c r="M13" s="326">
        <v>1418</v>
      </c>
      <c r="N13" s="326">
        <v>1838</v>
      </c>
      <c r="O13" s="326">
        <v>1624</v>
      </c>
      <c r="P13" s="326">
        <v>6877</v>
      </c>
      <c r="Q13" s="326">
        <v>1439</v>
      </c>
      <c r="R13" s="326">
        <v>1785</v>
      </c>
      <c r="S13" s="326">
        <v>1655</v>
      </c>
      <c r="T13" s="326">
        <v>6815</v>
      </c>
      <c r="U13" s="326">
        <v>1260</v>
      </c>
      <c r="V13" s="326">
        <v>1680</v>
      </c>
      <c r="W13" s="326">
        <v>1439</v>
      </c>
      <c r="X13" s="326">
        <v>10174</v>
      </c>
      <c r="Z13" s="327"/>
    </row>
    <row r="14" spans="1:26" ht="13.5" customHeight="1" x14ac:dyDescent="0.15">
      <c r="B14" s="186"/>
      <c r="C14" s="373">
        <v>8</v>
      </c>
      <c r="D14" s="187"/>
      <c r="E14" s="326">
        <v>1155</v>
      </c>
      <c r="F14" s="326">
        <v>1449</v>
      </c>
      <c r="G14" s="326">
        <v>1319</v>
      </c>
      <c r="H14" s="326">
        <v>37375</v>
      </c>
      <c r="I14" s="326">
        <v>1407</v>
      </c>
      <c r="J14" s="326">
        <v>1785</v>
      </c>
      <c r="K14" s="326">
        <v>1623</v>
      </c>
      <c r="L14" s="326">
        <v>9502</v>
      </c>
      <c r="M14" s="326">
        <v>1449</v>
      </c>
      <c r="N14" s="326">
        <v>1829</v>
      </c>
      <c r="O14" s="326">
        <v>1622</v>
      </c>
      <c r="P14" s="326">
        <v>11089</v>
      </c>
      <c r="Q14" s="326">
        <v>1448</v>
      </c>
      <c r="R14" s="326">
        <v>1838</v>
      </c>
      <c r="S14" s="326">
        <v>1601</v>
      </c>
      <c r="T14" s="326">
        <v>9724</v>
      </c>
      <c r="U14" s="326">
        <v>1260</v>
      </c>
      <c r="V14" s="326">
        <v>1680</v>
      </c>
      <c r="W14" s="326">
        <v>1409</v>
      </c>
      <c r="X14" s="326">
        <v>15808</v>
      </c>
      <c r="Z14" s="327"/>
    </row>
    <row r="15" spans="1:26" ht="13.5" customHeight="1" x14ac:dyDescent="0.15">
      <c r="B15" s="372"/>
      <c r="C15" s="373">
        <v>9</v>
      </c>
      <c r="D15" s="374"/>
      <c r="E15" s="326">
        <v>1050</v>
      </c>
      <c r="F15" s="326">
        <v>1470</v>
      </c>
      <c r="G15" s="326">
        <v>1296</v>
      </c>
      <c r="H15" s="326">
        <v>28844</v>
      </c>
      <c r="I15" s="326">
        <v>1365</v>
      </c>
      <c r="J15" s="326">
        <v>1785</v>
      </c>
      <c r="K15" s="326">
        <v>1632</v>
      </c>
      <c r="L15" s="326">
        <v>7685</v>
      </c>
      <c r="M15" s="326">
        <v>1470</v>
      </c>
      <c r="N15" s="326">
        <v>1890</v>
      </c>
      <c r="O15" s="326">
        <v>1650</v>
      </c>
      <c r="P15" s="326">
        <v>6941</v>
      </c>
      <c r="Q15" s="326">
        <v>1470</v>
      </c>
      <c r="R15" s="326">
        <v>1943</v>
      </c>
      <c r="S15" s="326">
        <v>1688</v>
      </c>
      <c r="T15" s="326">
        <v>8056</v>
      </c>
      <c r="U15" s="326">
        <v>1260</v>
      </c>
      <c r="V15" s="326">
        <v>1680</v>
      </c>
      <c r="W15" s="326">
        <v>1476</v>
      </c>
      <c r="X15" s="326">
        <v>12524</v>
      </c>
      <c r="Z15" s="327"/>
    </row>
    <row r="16" spans="1:26" ht="13.5" customHeight="1" x14ac:dyDescent="0.15">
      <c r="B16" s="372"/>
      <c r="C16" s="373">
        <v>10</v>
      </c>
      <c r="D16" s="374"/>
      <c r="E16" s="326">
        <v>1049.895</v>
      </c>
      <c r="F16" s="326">
        <v>1500.03</v>
      </c>
      <c r="G16" s="326">
        <v>1270.2641805162521</v>
      </c>
      <c r="H16" s="326">
        <v>28533.4</v>
      </c>
      <c r="I16" s="326">
        <v>1438.5</v>
      </c>
      <c r="J16" s="326">
        <v>1785</v>
      </c>
      <c r="K16" s="326">
        <v>1653.3247478822107</v>
      </c>
      <c r="L16" s="326">
        <v>7159.8</v>
      </c>
      <c r="M16" s="326">
        <v>1470</v>
      </c>
      <c r="N16" s="326">
        <v>1785</v>
      </c>
      <c r="O16" s="326">
        <v>1665.1160260966694</v>
      </c>
      <c r="P16" s="326">
        <v>7644.6</v>
      </c>
      <c r="Q16" s="326">
        <v>1470</v>
      </c>
      <c r="R16" s="326">
        <v>1837.5</v>
      </c>
      <c r="S16" s="326">
        <v>1693.1752831485521</v>
      </c>
      <c r="T16" s="326">
        <v>8227.2000000000007</v>
      </c>
      <c r="U16" s="326">
        <v>1454.25</v>
      </c>
      <c r="V16" s="326">
        <v>1680</v>
      </c>
      <c r="W16" s="326">
        <v>1540.3453475491551</v>
      </c>
      <c r="X16" s="326">
        <v>11137.7</v>
      </c>
      <c r="Z16" s="327"/>
    </row>
    <row r="17" spans="2:26" ht="13.5" customHeight="1" x14ac:dyDescent="0.15">
      <c r="B17" s="372"/>
      <c r="C17" s="373">
        <v>11</v>
      </c>
      <c r="D17" s="374"/>
      <c r="E17" s="330">
        <v>945</v>
      </c>
      <c r="F17" s="326">
        <v>1500.24</v>
      </c>
      <c r="G17" s="326">
        <v>1197.7583241835807</v>
      </c>
      <c r="H17" s="326">
        <v>36802.699999999997</v>
      </c>
      <c r="I17" s="326">
        <v>1575</v>
      </c>
      <c r="J17" s="326">
        <v>1785</v>
      </c>
      <c r="K17" s="326">
        <v>1689.4180833670293</v>
      </c>
      <c r="L17" s="326">
        <v>8147</v>
      </c>
      <c r="M17" s="326">
        <v>1575</v>
      </c>
      <c r="N17" s="326">
        <v>1837.5</v>
      </c>
      <c r="O17" s="326">
        <v>1711.1926852655133</v>
      </c>
      <c r="P17" s="326">
        <v>9129.4</v>
      </c>
      <c r="Q17" s="326">
        <v>1575</v>
      </c>
      <c r="R17" s="326">
        <v>1890</v>
      </c>
      <c r="S17" s="326">
        <v>1718.181220581075</v>
      </c>
      <c r="T17" s="326">
        <v>8203.7999999999993</v>
      </c>
      <c r="U17" s="326">
        <v>1470</v>
      </c>
      <c r="V17" s="326">
        <v>1764</v>
      </c>
      <c r="W17" s="326">
        <v>1562.5015687393043</v>
      </c>
      <c r="X17" s="330">
        <v>12981.400000000001</v>
      </c>
      <c r="Z17" s="327"/>
    </row>
    <row r="18" spans="2:26" ht="13.5" customHeight="1" x14ac:dyDescent="0.15">
      <c r="B18" s="372"/>
      <c r="C18" s="373">
        <v>12</v>
      </c>
      <c r="D18" s="374"/>
      <c r="E18" s="326">
        <v>945</v>
      </c>
      <c r="F18" s="326">
        <v>1396.5</v>
      </c>
      <c r="G18" s="326">
        <v>1161.1139489679126</v>
      </c>
      <c r="H18" s="326">
        <v>30552</v>
      </c>
      <c r="I18" s="326">
        <v>1522.5</v>
      </c>
      <c r="J18" s="326">
        <v>1890</v>
      </c>
      <c r="K18" s="326">
        <v>1695.1003255175222</v>
      </c>
      <c r="L18" s="326">
        <v>7635</v>
      </c>
      <c r="M18" s="326">
        <v>1522.5</v>
      </c>
      <c r="N18" s="326">
        <v>1890</v>
      </c>
      <c r="O18" s="326">
        <v>1693.3541751527496</v>
      </c>
      <c r="P18" s="326">
        <v>6704</v>
      </c>
      <c r="Q18" s="326">
        <v>1543.5</v>
      </c>
      <c r="R18" s="326">
        <v>1890</v>
      </c>
      <c r="S18" s="326">
        <v>1692.5043163518119</v>
      </c>
      <c r="T18" s="326">
        <v>5869</v>
      </c>
      <c r="U18" s="326">
        <v>1470</v>
      </c>
      <c r="V18" s="326">
        <v>1785</v>
      </c>
      <c r="W18" s="326">
        <v>1578.6029522477954</v>
      </c>
      <c r="X18" s="330">
        <v>10332</v>
      </c>
      <c r="Z18" s="327"/>
    </row>
    <row r="19" spans="2:26" ht="13.5" customHeight="1" x14ac:dyDescent="0.15">
      <c r="B19" s="372" t="s">
        <v>289</v>
      </c>
      <c r="C19" s="373">
        <v>1</v>
      </c>
      <c r="D19" s="374" t="s">
        <v>288</v>
      </c>
      <c r="E19" s="326">
        <v>945</v>
      </c>
      <c r="F19" s="326">
        <v>1323</v>
      </c>
      <c r="G19" s="326">
        <v>1140.4413317396281</v>
      </c>
      <c r="H19" s="326">
        <v>28860.6</v>
      </c>
      <c r="I19" s="326">
        <v>1522.5</v>
      </c>
      <c r="J19" s="326">
        <v>1837.5</v>
      </c>
      <c r="K19" s="326">
        <v>1685.0356493470715</v>
      </c>
      <c r="L19" s="326">
        <v>6149.2</v>
      </c>
      <c r="M19" s="326">
        <v>1501.5</v>
      </c>
      <c r="N19" s="326">
        <v>1942.5</v>
      </c>
      <c r="O19" s="326">
        <v>1725.883908113507</v>
      </c>
      <c r="P19" s="326">
        <v>7913.3</v>
      </c>
      <c r="Q19" s="326">
        <v>1554</v>
      </c>
      <c r="R19" s="326">
        <v>1874.25</v>
      </c>
      <c r="S19" s="326">
        <v>1698.4933687002654</v>
      </c>
      <c r="T19" s="326">
        <v>5989.1</v>
      </c>
      <c r="U19" s="326">
        <v>1454.25</v>
      </c>
      <c r="V19" s="326">
        <v>1819.65</v>
      </c>
      <c r="W19" s="326">
        <v>1571.0542386166599</v>
      </c>
      <c r="X19" s="330">
        <v>11559.5</v>
      </c>
      <c r="Z19" s="192"/>
    </row>
    <row r="20" spans="2:26" ht="13.5" customHeight="1" x14ac:dyDescent="0.15">
      <c r="B20" s="372"/>
      <c r="C20" s="373">
        <v>2</v>
      </c>
      <c r="D20" s="374"/>
      <c r="E20" s="326">
        <v>1050</v>
      </c>
      <c r="F20" s="326">
        <v>1323</v>
      </c>
      <c r="G20" s="326">
        <v>1202.3138222196519</v>
      </c>
      <c r="H20" s="326">
        <v>23935.200000000004</v>
      </c>
      <c r="I20" s="326">
        <v>1470</v>
      </c>
      <c r="J20" s="326">
        <v>1819.65</v>
      </c>
      <c r="K20" s="326">
        <v>1648.8598188509595</v>
      </c>
      <c r="L20" s="326">
        <v>4752.3999999999996</v>
      </c>
      <c r="M20" s="326">
        <v>1522.5</v>
      </c>
      <c r="N20" s="326">
        <v>1890</v>
      </c>
      <c r="O20" s="326">
        <v>1682.5354239404674</v>
      </c>
      <c r="P20" s="326">
        <v>6096.5</v>
      </c>
      <c r="Q20" s="326">
        <v>1522.5</v>
      </c>
      <c r="R20" s="326">
        <v>1890</v>
      </c>
      <c r="S20" s="326">
        <v>1691.4485512439851</v>
      </c>
      <c r="T20" s="326">
        <v>4773</v>
      </c>
      <c r="U20" s="326">
        <v>1417.5</v>
      </c>
      <c r="V20" s="326">
        <v>1722</v>
      </c>
      <c r="W20" s="326">
        <v>1525.2965745607969</v>
      </c>
      <c r="X20" s="330">
        <v>9908.2999999999993</v>
      </c>
      <c r="Z20" s="192"/>
    </row>
    <row r="21" spans="2:26" ht="13.5" customHeight="1" x14ac:dyDescent="0.15">
      <c r="B21" s="372"/>
      <c r="C21" s="373">
        <v>3</v>
      </c>
      <c r="D21" s="374"/>
      <c r="E21" s="326">
        <v>1050</v>
      </c>
      <c r="F21" s="326">
        <v>1396.5</v>
      </c>
      <c r="G21" s="326">
        <v>1275.2651579846286</v>
      </c>
      <c r="H21" s="326">
        <v>25583.200000000001</v>
      </c>
      <c r="I21" s="326">
        <v>1474.0950000000003</v>
      </c>
      <c r="J21" s="326">
        <v>1837.5</v>
      </c>
      <c r="K21" s="326">
        <v>1658.7568003688336</v>
      </c>
      <c r="L21" s="326">
        <v>5535.9</v>
      </c>
      <c r="M21" s="326">
        <v>1470</v>
      </c>
      <c r="N21" s="326">
        <v>1858.5</v>
      </c>
      <c r="O21" s="326">
        <v>1694.8846994947592</v>
      </c>
      <c r="P21" s="326">
        <v>6374.7000000000007</v>
      </c>
      <c r="Q21" s="326">
        <v>1470</v>
      </c>
      <c r="R21" s="326">
        <v>1989.1200000000001</v>
      </c>
      <c r="S21" s="326">
        <v>1725.4926538493828</v>
      </c>
      <c r="T21" s="326">
        <v>5394.7999999999993</v>
      </c>
      <c r="U21" s="326">
        <v>1470</v>
      </c>
      <c r="V21" s="326">
        <v>1732.5</v>
      </c>
      <c r="W21" s="326">
        <v>1553.3556442936356</v>
      </c>
      <c r="X21" s="330">
        <v>8667.2999999999993</v>
      </c>
    </row>
    <row r="22" spans="2:26" ht="13.5" customHeight="1" x14ac:dyDescent="0.15">
      <c r="B22" s="372"/>
      <c r="C22" s="373">
        <v>4</v>
      </c>
      <c r="D22" s="374"/>
      <c r="E22" s="326">
        <v>1260</v>
      </c>
      <c r="F22" s="326">
        <v>1542.5550000000001</v>
      </c>
      <c r="G22" s="326">
        <v>1395.06202834786</v>
      </c>
      <c r="H22" s="326">
        <v>24138.7</v>
      </c>
      <c r="I22" s="326">
        <v>1575</v>
      </c>
      <c r="J22" s="326">
        <v>1785</v>
      </c>
      <c r="K22" s="326">
        <v>1672.2775132986981</v>
      </c>
      <c r="L22" s="326">
        <v>5918.5999999999995</v>
      </c>
      <c r="M22" s="326">
        <v>1575</v>
      </c>
      <c r="N22" s="326">
        <v>1848</v>
      </c>
      <c r="O22" s="326">
        <v>1713.766041509158</v>
      </c>
      <c r="P22" s="326">
        <v>6921.1</v>
      </c>
      <c r="Q22" s="326">
        <v>1575</v>
      </c>
      <c r="R22" s="326">
        <v>1890</v>
      </c>
      <c r="S22" s="326">
        <v>1726.7528260804725</v>
      </c>
      <c r="T22" s="326">
        <v>5320.0999999999995</v>
      </c>
      <c r="U22" s="326">
        <v>1522.5</v>
      </c>
      <c r="V22" s="326">
        <v>1785</v>
      </c>
      <c r="W22" s="326">
        <v>1596.7686841807274</v>
      </c>
      <c r="X22" s="330">
        <v>8841.2999999999993</v>
      </c>
    </row>
    <row r="23" spans="2:26" ht="13.5" customHeight="1" x14ac:dyDescent="0.15">
      <c r="B23" s="376"/>
      <c r="C23" s="377">
        <v>5</v>
      </c>
      <c r="D23" s="371"/>
      <c r="E23" s="328">
        <v>1260</v>
      </c>
      <c r="F23" s="328">
        <v>1528.0650000000001</v>
      </c>
      <c r="G23" s="328">
        <v>1433.8520493767974</v>
      </c>
      <c r="H23" s="328">
        <v>28506.6</v>
      </c>
      <c r="I23" s="328">
        <v>1575</v>
      </c>
      <c r="J23" s="328">
        <v>1890</v>
      </c>
      <c r="K23" s="328">
        <v>1696.7168779638052</v>
      </c>
      <c r="L23" s="328">
        <v>7334.6999999999989</v>
      </c>
      <c r="M23" s="328">
        <v>1627.5</v>
      </c>
      <c r="N23" s="328">
        <v>1890</v>
      </c>
      <c r="O23" s="328">
        <v>1751.6613793428783</v>
      </c>
      <c r="P23" s="328">
        <v>7524.5</v>
      </c>
      <c r="Q23" s="328">
        <v>1575</v>
      </c>
      <c r="R23" s="328">
        <v>1890</v>
      </c>
      <c r="S23" s="328">
        <v>1738.6189147737787</v>
      </c>
      <c r="T23" s="328">
        <v>5753.2000000000007</v>
      </c>
      <c r="U23" s="328">
        <v>1470</v>
      </c>
      <c r="V23" s="328">
        <v>1732.5</v>
      </c>
      <c r="W23" s="328">
        <v>1566.6722043144057</v>
      </c>
      <c r="X23" s="329">
        <v>10377.799999999999</v>
      </c>
    </row>
    <row r="24" spans="2:26" ht="13.5" customHeight="1" x14ac:dyDescent="0.15">
      <c r="B24" s="378"/>
      <c r="C24" s="379"/>
      <c r="D24" s="380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</row>
    <row r="25" spans="2:26" ht="13.5" customHeight="1" x14ac:dyDescent="0.15">
      <c r="B25" s="352"/>
      <c r="C25" s="379"/>
      <c r="D25" s="381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</row>
    <row r="26" spans="2:26" ht="13.5" customHeight="1" x14ac:dyDescent="0.15">
      <c r="B26" s="378" t="s">
        <v>117</v>
      </c>
      <c r="C26" s="379"/>
      <c r="D26" s="380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6"/>
    </row>
    <row r="27" spans="2:26" ht="13.5" customHeight="1" x14ac:dyDescent="0.15">
      <c r="B27" s="355">
        <v>40672</v>
      </c>
      <c r="C27" s="356"/>
      <c r="D27" s="357">
        <v>40676</v>
      </c>
      <c r="E27" s="326">
        <v>1260</v>
      </c>
      <c r="F27" s="326">
        <v>1528.0650000000001</v>
      </c>
      <c r="G27" s="326">
        <v>1428.9328906805783</v>
      </c>
      <c r="H27" s="326">
        <v>13984.9</v>
      </c>
      <c r="I27" s="326">
        <v>1575</v>
      </c>
      <c r="J27" s="326">
        <v>1785</v>
      </c>
      <c r="K27" s="326">
        <v>1702.099884359641</v>
      </c>
      <c r="L27" s="326">
        <v>3833.7</v>
      </c>
      <c r="M27" s="326">
        <v>1627.5</v>
      </c>
      <c r="N27" s="326">
        <v>1816.5</v>
      </c>
      <c r="O27" s="326">
        <v>1755.5450334143381</v>
      </c>
      <c r="P27" s="326">
        <v>3852.7</v>
      </c>
      <c r="Q27" s="326">
        <v>1627.5</v>
      </c>
      <c r="R27" s="326">
        <v>1890</v>
      </c>
      <c r="S27" s="326">
        <v>1745.2213531385707</v>
      </c>
      <c r="T27" s="326">
        <v>2630.9</v>
      </c>
      <c r="U27" s="326">
        <v>1470</v>
      </c>
      <c r="V27" s="326">
        <v>1732.5</v>
      </c>
      <c r="W27" s="326">
        <v>1576.1454758190325</v>
      </c>
      <c r="X27" s="326">
        <v>5016.8</v>
      </c>
    </row>
    <row r="28" spans="2:26" ht="13.5" customHeight="1" x14ac:dyDescent="0.15">
      <c r="B28" s="358" t="s">
        <v>118</v>
      </c>
      <c r="C28" s="359"/>
      <c r="D28" s="35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</row>
    <row r="29" spans="2:26" ht="13.5" customHeight="1" x14ac:dyDescent="0.15">
      <c r="B29" s="355">
        <v>40679</v>
      </c>
      <c r="C29" s="356"/>
      <c r="D29" s="357">
        <v>40683</v>
      </c>
      <c r="E29" s="249">
        <v>1260</v>
      </c>
      <c r="F29" s="249">
        <v>1501.5</v>
      </c>
      <c r="G29" s="249">
        <v>1430.0989585916195</v>
      </c>
      <c r="H29" s="249">
        <v>4293.3999999999996</v>
      </c>
      <c r="I29" s="249">
        <v>1575</v>
      </c>
      <c r="J29" s="249">
        <v>1785</v>
      </c>
      <c r="K29" s="249">
        <v>1694.3150553422188</v>
      </c>
      <c r="L29" s="249">
        <v>1127.3</v>
      </c>
      <c r="M29" s="249">
        <v>1627.5</v>
      </c>
      <c r="N29" s="249">
        <v>1824.2700000000002</v>
      </c>
      <c r="O29" s="249">
        <v>1759.3422403580362</v>
      </c>
      <c r="P29" s="249">
        <v>1318.3</v>
      </c>
      <c r="Q29" s="249">
        <v>1575</v>
      </c>
      <c r="R29" s="249">
        <v>1890</v>
      </c>
      <c r="S29" s="249">
        <v>1735.3439182507416</v>
      </c>
      <c r="T29" s="249">
        <v>1154.5</v>
      </c>
      <c r="U29" s="249">
        <v>1470</v>
      </c>
      <c r="V29" s="249">
        <v>1732.5</v>
      </c>
      <c r="W29" s="249">
        <v>1563.5000341833593</v>
      </c>
      <c r="X29" s="249">
        <v>1787.4</v>
      </c>
    </row>
    <row r="30" spans="2:26" ht="13.5" customHeight="1" x14ac:dyDescent="0.15">
      <c r="B30" s="358" t="s">
        <v>119</v>
      </c>
      <c r="C30" s="359"/>
      <c r="D30" s="35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</row>
    <row r="31" spans="2:26" ht="13.5" customHeight="1" x14ac:dyDescent="0.15">
      <c r="B31" s="355">
        <v>40686</v>
      </c>
      <c r="C31" s="356"/>
      <c r="D31" s="357">
        <v>40690</v>
      </c>
      <c r="E31" s="326">
        <v>1260</v>
      </c>
      <c r="F31" s="326">
        <v>1501.5</v>
      </c>
      <c r="G31" s="326">
        <v>1439.578174590453</v>
      </c>
      <c r="H31" s="326">
        <v>6081.5</v>
      </c>
      <c r="I31" s="326">
        <v>1600.9350000000002</v>
      </c>
      <c r="J31" s="326">
        <v>1890</v>
      </c>
      <c r="K31" s="326">
        <v>1672.9223946784925</v>
      </c>
      <c r="L31" s="326">
        <v>1279.0999999999999</v>
      </c>
      <c r="M31" s="326">
        <v>1627.5</v>
      </c>
      <c r="N31" s="326">
        <v>1890</v>
      </c>
      <c r="O31" s="326">
        <v>1745.7019071310119</v>
      </c>
      <c r="P31" s="326">
        <v>1203.5999999999999</v>
      </c>
      <c r="Q31" s="326">
        <v>1680</v>
      </c>
      <c r="R31" s="326">
        <v>1890</v>
      </c>
      <c r="S31" s="326">
        <v>1721.7670807453417</v>
      </c>
      <c r="T31" s="326">
        <v>941.3</v>
      </c>
      <c r="U31" s="326">
        <v>1470</v>
      </c>
      <c r="V31" s="326">
        <v>1680</v>
      </c>
      <c r="W31" s="326">
        <v>1534.853551225644</v>
      </c>
      <c r="X31" s="326">
        <v>1921.8</v>
      </c>
    </row>
    <row r="32" spans="2:26" ht="13.5" customHeight="1" x14ac:dyDescent="0.15">
      <c r="B32" s="358" t="s">
        <v>120</v>
      </c>
      <c r="C32" s="359"/>
      <c r="D32" s="357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</row>
    <row r="33" spans="2:24" ht="13.5" customHeight="1" x14ac:dyDescent="0.15">
      <c r="B33" s="355">
        <v>40693</v>
      </c>
      <c r="C33" s="356"/>
      <c r="D33" s="357">
        <v>40697</v>
      </c>
      <c r="E33" s="326">
        <v>1312.5</v>
      </c>
      <c r="F33" s="326">
        <v>1501.5</v>
      </c>
      <c r="G33" s="326">
        <v>1443.6807257304426</v>
      </c>
      <c r="H33" s="326">
        <v>4146.8</v>
      </c>
      <c r="I33" s="326">
        <v>1732.5</v>
      </c>
      <c r="J33" s="326">
        <v>1732.5</v>
      </c>
      <c r="K33" s="326">
        <v>1732.5000000000002</v>
      </c>
      <c r="L33" s="326">
        <v>1094.5999999999999</v>
      </c>
      <c r="M33" s="326">
        <v>1627.5</v>
      </c>
      <c r="N33" s="326">
        <v>1837.5</v>
      </c>
      <c r="O33" s="326">
        <v>1739.8924731182797</v>
      </c>
      <c r="P33" s="326">
        <v>1149.9000000000001</v>
      </c>
      <c r="Q33" s="326">
        <v>1627.5</v>
      </c>
      <c r="R33" s="326">
        <v>1890</v>
      </c>
      <c r="S33" s="326">
        <v>1731.5149594320487</v>
      </c>
      <c r="T33" s="326">
        <v>1026.5</v>
      </c>
      <c r="U33" s="326">
        <v>1522.5</v>
      </c>
      <c r="V33" s="326">
        <v>1680</v>
      </c>
      <c r="W33" s="326">
        <v>1585.3332693046484</v>
      </c>
      <c r="X33" s="326">
        <v>1651.8</v>
      </c>
    </row>
    <row r="34" spans="2:24" ht="13.5" customHeight="1" x14ac:dyDescent="0.15">
      <c r="B34" s="358" t="s">
        <v>121</v>
      </c>
      <c r="C34" s="359"/>
      <c r="D34" s="357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  <c r="Q34" s="326"/>
      <c r="R34" s="326"/>
      <c r="S34" s="326"/>
      <c r="T34" s="326"/>
      <c r="U34" s="326"/>
      <c r="V34" s="326"/>
      <c r="W34" s="326"/>
      <c r="X34" s="326"/>
    </row>
    <row r="35" spans="2:24" ht="13.5" customHeight="1" x14ac:dyDescent="0.15">
      <c r="B35" s="360"/>
      <c r="C35" s="361"/>
      <c r="D35" s="362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  <c r="Q35" s="328"/>
      <c r="R35" s="328"/>
      <c r="S35" s="328"/>
      <c r="T35" s="328"/>
      <c r="U35" s="328"/>
      <c r="V35" s="328"/>
      <c r="W35" s="328"/>
      <c r="X35" s="328"/>
    </row>
    <row r="36" spans="2:24" ht="3.75" customHeight="1" x14ac:dyDescent="0.15">
      <c r="B36" s="204"/>
      <c r="C36" s="225"/>
      <c r="D36" s="225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</row>
    <row r="37" spans="2:24" ht="13.5" customHeight="1" x14ac:dyDescent="0.15">
      <c r="B37" s="198"/>
      <c r="C37" s="383"/>
      <c r="D37" s="383"/>
    </row>
    <row r="38" spans="2:24" ht="13.5" customHeight="1" x14ac:dyDescent="0.15">
      <c r="B38" s="237"/>
      <c r="C38" s="383"/>
      <c r="D38" s="383"/>
    </row>
    <row r="39" spans="2:24" ht="13.5" customHeight="1" x14ac:dyDescent="0.15">
      <c r="B39" s="237"/>
      <c r="C39" s="383"/>
      <c r="D39" s="383"/>
    </row>
    <row r="40" spans="2:24" ht="13.5" customHeight="1" x14ac:dyDescent="0.15">
      <c r="B40" s="237"/>
      <c r="C40" s="383"/>
      <c r="D40" s="383"/>
    </row>
    <row r="41" spans="2:24" ht="13.5" customHeight="1" x14ac:dyDescent="0.15">
      <c r="B41" s="198"/>
      <c r="C41" s="383"/>
    </row>
    <row r="42" spans="2:24" ht="13.5" customHeight="1" x14ac:dyDescent="0.15">
      <c r="B42" s="198"/>
      <c r="C42" s="383"/>
    </row>
    <row r="43" spans="2:24" ht="13.5" customHeight="1" x14ac:dyDescent="0.15">
      <c r="B43" s="198"/>
      <c r="C43" s="383"/>
    </row>
  </sheetData>
  <phoneticPr fontId="32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&amp;C-37-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showZeros="0" zoomScale="75" zoomScaleNormal="75" workbookViewId="0"/>
  </sheetViews>
  <sheetFormatPr defaultColWidth="7.5" defaultRowHeight="12" x14ac:dyDescent="0.15"/>
  <cols>
    <col min="1" max="1" width="1.625" style="197" customWidth="1"/>
    <col min="2" max="2" width="8.125" style="197" customWidth="1"/>
    <col min="3" max="3" width="2.875" style="197" customWidth="1"/>
    <col min="4" max="4" width="7.375" style="197" customWidth="1"/>
    <col min="5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6384" width="7.5" style="197"/>
  </cols>
  <sheetData>
    <row r="1" spans="1:28" ht="15" customHeight="1" x14ac:dyDescent="0.15">
      <c r="A1" s="167"/>
      <c r="B1" s="367"/>
      <c r="C1" s="367"/>
      <c r="D1" s="367"/>
    </row>
    <row r="2" spans="1:28" ht="12.75" customHeight="1" x14ac:dyDescent="0.15">
      <c r="B2" s="167" t="str">
        <f>近交雑32!B2</f>
        <v>(4)交雑牛チルド「3」の品目別価格　（つづき）</v>
      </c>
      <c r="C2" s="368"/>
      <c r="D2" s="368"/>
    </row>
    <row r="3" spans="1:28" ht="12.75" customHeight="1" x14ac:dyDescent="0.15">
      <c r="B3" s="368"/>
      <c r="C3" s="368"/>
      <c r="D3" s="368"/>
      <c r="P3" s="198" t="s">
        <v>84</v>
      </c>
      <c r="R3" s="192"/>
    </row>
    <row r="4" spans="1:28" ht="3.75" customHeight="1" x14ac:dyDescent="0.15"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R4" s="192"/>
    </row>
    <row r="5" spans="1:28" ht="13.5" customHeight="1" x14ac:dyDescent="0.15">
      <c r="B5" s="169"/>
      <c r="C5" s="318" t="s">
        <v>255</v>
      </c>
      <c r="D5" s="317"/>
      <c r="E5" s="342" t="s">
        <v>284</v>
      </c>
      <c r="F5" s="343"/>
      <c r="G5" s="343"/>
      <c r="H5" s="344"/>
      <c r="I5" s="342" t="s">
        <v>285</v>
      </c>
      <c r="J5" s="343"/>
      <c r="K5" s="343"/>
      <c r="L5" s="344"/>
      <c r="M5" s="342" t="s">
        <v>286</v>
      </c>
      <c r="N5" s="343"/>
      <c r="O5" s="343"/>
      <c r="P5" s="344"/>
      <c r="R5" s="192"/>
    </row>
    <row r="6" spans="1:28" ht="13.5" customHeight="1" x14ac:dyDescent="0.15">
      <c r="B6" s="321" t="s">
        <v>272</v>
      </c>
      <c r="C6" s="345"/>
      <c r="D6" s="323"/>
      <c r="E6" s="347" t="s">
        <v>273</v>
      </c>
      <c r="F6" s="347" t="s">
        <v>158</v>
      </c>
      <c r="G6" s="347" t="s">
        <v>274</v>
      </c>
      <c r="H6" s="347" t="s">
        <v>95</v>
      </c>
      <c r="I6" s="347" t="s">
        <v>273</v>
      </c>
      <c r="J6" s="347" t="s">
        <v>158</v>
      </c>
      <c r="K6" s="347" t="s">
        <v>274</v>
      </c>
      <c r="L6" s="347" t="s">
        <v>95</v>
      </c>
      <c r="M6" s="347" t="s">
        <v>273</v>
      </c>
      <c r="N6" s="347" t="s">
        <v>158</v>
      </c>
      <c r="O6" s="347" t="s">
        <v>274</v>
      </c>
      <c r="P6" s="347" t="s">
        <v>95</v>
      </c>
      <c r="R6" s="192"/>
    </row>
    <row r="7" spans="1:28" ht="13.5" customHeight="1" x14ac:dyDescent="0.15">
      <c r="B7" s="178"/>
      <c r="C7" s="179"/>
      <c r="D7" s="190"/>
      <c r="E7" s="348"/>
      <c r="F7" s="348"/>
      <c r="G7" s="348" t="s">
        <v>275</v>
      </c>
      <c r="H7" s="348"/>
      <c r="I7" s="348"/>
      <c r="J7" s="348"/>
      <c r="K7" s="348" t="s">
        <v>275</v>
      </c>
      <c r="L7" s="348"/>
      <c r="M7" s="348"/>
      <c r="N7" s="348"/>
      <c r="O7" s="348" t="s">
        <v>275</v>
      </c>
      <c r="P7" s="348"/>
      <c r="R7" s="327"/>
    </row>
    <row r="8" spans="1:28" ht="13.5" customHeight="1" x14ac:dyDescent="0.15">
      <c r="B8" s="186" t="s">
        <v>60</v>
      </c>
      <c r="C8" s="313">
        <v>20</v>
      </c>
      <c r="D8" s="167" t="s">
        <v>61</v>
      </c>
      <c r="E8" s="326">
        <v>945</v>
      </c>
      <c r="F8" s="326">
        <v>1260</v>
      </c>
      <c r="G8" s="326">
        <v>1059</v>
      </c>
      <c r="H8" s="326">
        <v>172126</v>
      </c>
      <c r="I8" s="326">
        <v>1365</v>
      </c>
      <c r="J8" s="326">
        <v>1943</v>
      </c>
      <c r="K8" s="326">
        <v>1651</v>
      </c>
      <c r="L8" s="326">
        <v>198425</v>
      </c>
      <c r="M8" s="326">
        <v>1838</v>
      </c>
      <c r="N8" s="326">
        <v>2604</v>
      </c>
      <c r="O8" s="326">
        <v>2238</v>
      </c>
      <c r="P8" s="326">
        <v>799697</v>
      </c>
      <c r="Q8" s="217"/>
      <c r="R8" s="327"/>
      <c r="S8" s="192"/>
      <c r="T8" s="192"/>
      <c r="U8" s="192"/>
      <c r="V8" s="192"/>
      <c r="W8" s="192"/>
      <c r="X8" s="192"/>
      <c r="Y8" s="192"/>
      <c r="Z8" s="192"/>
      <c r="AA8" s="192"/>
      <c r="AB8" s="192"/>
    </row>
    <row r="9" spans="1:28" ht="13.5" customHeight="1" x14ac:dyDescent="0.15">
      <c r="B9" s="186"/>
      <c r="C9" s="313">
        <v>21</v>
      </c>
      <c r="D9" s="166"/>
      <c r="E9" s="326">
        <v>840</v>
      </c>
      <c r="F9" s="326">
        <v>1260</v>
      </c>
      <c r="G9" s="326">
        <v>1033</v>
      </c>
      <c r="H9" s="326">
        <v>224344</v>
      </c>
      <c r="I9" s="326">
        <v>1260</v>
      </c>
      <c r="J9" s="326">
        <v>1890</v>
      </c>
      <c r="K9" s="326">
        <v>1560</v>
      </c>
      <c r="L9" s="326">
        <v>343303</v>
      </c>
      <c r="M9" s="326">
        <v>1680</v>
      </c>
      <c r="N9" s="326">
        <v>2485</v>
      </c>
      <c r="O9" s="326">
        <v>2135</v>
      </c>
      <c r="P9" s="326">
        <v>792497</v>
      </c>
      <c r="Q9" s="217"/>
      <c r="R9" s="327"/>
      <c r="S9" s="192"/>
      <c r="T9" s="192"/>
      <c r="U9" s="192"/>
      <c r="V9" s="192"/>
      <c r="W9" s="192"/>
      <c r="X9" s="192"/>
      <c r="Y9" s="192"/>
      <c r="Z9" s="192"/>
      <c r="AA9" s="192"/>
      <c r="AB9" s="192"/>
    </row>
    <row r="10" spans="1:28" ht="13.5" customHeight="1" x14ac:dyDescent="0.15">
      <c r="B10" s="284"/>
      <c r="C10" s="290">
        <v>22</v>
      </c>
      <c r="D10" s="190"/>
      <c r="E10" s="328">
        <v>840</v>
      </c>
      <c r="F10" s="328">
        <v>1365</v>
      </c>
      <c r="G10" s="328">
        <v>1032</v>
      </c>
      <c r="H10" s="328">
        <v>251504</v>
      </c>
      <c r="I10" s="328">
        <v>1260</v>
      </c>
      <c r="J10" s="328">
        <v>1838</v>
      </c>
      <c r="K10" s="328">
        <v>1573</v>
      </c>
      <c r="L10" s="328">
        <v>404889</v>
      </c>
      <c r="M10" s="328">
        <v>1680</v>
      </c>
      <c r="N10" s="328">
        <v>2520</v>
      </c>
      <c r="O10" s="328">
        <v>2103</v>
      </c>
      <c r="P10" s="329">
        <v>968302</v>
      </c>
      <c r="Q10" s="192"/>
      <c r="R10" s="327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</row>
    <row r="11" spans="1:28" ht="13.5" customHeight="1" x14ac:dyDescent="0.15">
      <c r="B11" s="186" t="s">
        <v>287</v>
      </c>
      <c r="C11" s="313">
        <v>5</v>
      </c>
      <c r="D11" s="187" t="s">
        <v>288</v>
      </c>
      <c r="E11" s="326">
        <v>840</v>
      </c>
      <c r="F11" s="326">
        <v>1155</v>
      </c>
      <c r="G11" s="326">
        <v>1026</v>
      </c>
      <c r="H11" s="326">
        <v>22961</v>
      </c>
      <c r="I11" s="326">
        <v>1365</v>
      </c>
      <c r="J11" s="326">
        <v>1785</v>
      </c>
      <c r="K11" s="326">
        <v>1572</v>
      </c>
      <c r="L11" s="326">
        <v>43759</v>
      </c>
      <c r="M11" s="326">
        <v>1974</v>
      </c>
      <c r="N11" s="326">
        <v>2363</v>
      </c>
      <c r="O11" s="326">
        <v>2170</v>
      </c>
      <c r="P11" s="326">
        <v>89145</v>
      </c>
      <c r="R11" s="327"/>
    </row>
    <row r="12" spans="1:28" ht="13.5" customHeight="1" x14ac:dyDescent="0.15">
      <c r="B12" s="186"/>
      <c r="C12" s="313">
        <v>6</v>
      </c>
      <c r="D12" s="187"/>
      <c r="E12" s="326">
        <v>893</v>
      </c>
      <c r="F12" s="326">
        <v>1260</v>
      </c>
      <c r="G12" s="326">
        <v>1028</v>
      </c>
      <c r="H12" s="326">
        <v>19104</v>
      </c>
      <c r="I12" s="326">
        <v>1365</v>
      </c>
      <c r="J12" s="326">
        <v>1785</v>
      </c>
      <c r="K12" s="326">
        <v>1580</v>
      </c>
      <c r="L12" s="326">
        <v>29024</v>
      </c>
      <c r="M12" s="326">
        <v>1785</v>
      </c>
      <c r="N12" s="326">
        <v>2426</v>
      </c>
      <c r="O12" s="326">
        <v>2156</v>
      </c>
      <c r="P12" s="326">
        <v>59693</v>
      </c>
      <c r="R12" s="327"/>
    </row>
    <row r="13" spans="1:28" ht="13.5" customHeight="1" x14ac:dyDescent="0.15">
      <c r="B13" s="186"/>
      <c r="C13" s="313">
        <v>7</v>
      </c>
      <c r="D13" s="187"/>
      <c r="E13" s="326">
        <v>893</v>
      </c>
      <c r="F13" s="326">
        <v>1260</v>
      </c>
      <c r="G13" s="326">
        <v>1015</v>
      </c>
      <c r="H13" s="326">
        <v>17584</v>
      </c>
      <c r="I13" s="326">
        <v>1365</v>
      </c>
      <c r="J13" s="326">
        <v>1785</v>
      </c>
      <c r="K13" s="326">
        <v>1547</v>
      </c>
      <c r="L13" s="326">
        <v>23401</v>
      </c>
      <c r="M13" s="326">
        <v>1701</v>
      </c>
      <c r="N13" s="326">
        <v>2363</v>
      </c>
      <c r="O13" s="326">
        <v>2065</v>
      </c>
      <c r="P13" s="326">
        <v>55130</v>
      </c>
      <c r="R13" s="192"/>
    </row>
    <row r="14" spans="1:28" ht="13.5" customHeight="1" x14ac:dyDescent="0.15">
      <c r="B14" s="186"/>
      <c r="C14" s="373">
        <v>8</v>
      </c>
      <c r="D14" s="187"/>
      <c r="E14" s="326">
        <v>840</v>
      </c>
      <c r="F14" s="326">
        <v>1155</v>
      </c>
      <c r="G14" s="326">
        <v>1009</v>
      </c>
      <c r="H14" s="326">
        <v>22061</v>
      </c>
      <c r="I14" s="326">
        <v>1418</v>
      </c>
      <c r="J14" s="326">
        <v>1680</v>
      </c>
      <c r="K14" s="326">
        <v>1529</v>
      </c>
      <c r="L14" s="326">
        <v>37907</v>
      </c>
      <c r="M14" s="326">
        <v>1733</v>
      </c>
      <c r="N14" s="326">
        <v>2289</v>
      </c>
      <c r="O14" s="326">
        <v>2008</v>
      </c>
      <c r="P14" s="326">
        <v>74735</v>
      </c>
      <c r="R14" s="192"/>
    </row>
    <row r="15" spans="1:28" ht="13.5" customHeight="1" x14ac:dyDescent="0.15">
      <c r="B15" s="372"/>
      <c r="C15" s="373">
        <v>9</v>
      </c>
      <c r="D15" s="374"/>
      <c r="E15" s="326">
        <v>998</v>
      </c>
      <c r="F15" s="326">
        <v>1228</v>
      </c>
      <c r="G15" s="326">
        <v>1042</v>
      </c>
      <c r="H15" s="326">
        <v>21603</v>
      </c>
      <c r="I15" s="326">
        <v>1418</v>
      </c>
      <c r="J15" s="326">
        <v>1817</v>
      </c>
      <c r="K15" s="326">
        <v>1546</v>
      </c>
      <c r="L15" s="326">
        <v>34250</v>
      </c>
      <c r="M15" s="326">
        <v>1838</v>
      </c>
      <c r="N15" s="326">
        <v>2315</v>
      </c>
      <c r="O15" s="326">
        <v>2002</v>
      </c>
      <c r="P15" s="326">
        <v>85242</v>
      </c>
    </row>
    <row r="16" spans="1:28" ht="13.5" customHeight="1" x14ac:dyDescent="0.15">
      <c r="B16" s="372"/>
      <c r="C16" s="373">
        <v>10</v>
      </c>
      <c r="D16" s="374"/>
      <c r="E16" s="326">
        <v>997.5</v>
      </c>
      <c r="F16" s="326">
        <v>1365</v>
      </c>
      <c r="G16" s="326">
        <v>1050.7306607049838</v>
      </c>
      <c r="H16" s="326">
        <v>21209</v>
      </c>
      <c r="I16" s="326">
        <v>1417.5</v>
      </c>
      <c r="J16" s="326">
        <v>1837.5</v>
      </c>
      <c r="K16" s="326">
        <v>1612.8740911996904</v>
      </c>
      <c r="L16" s="326">
        <v>36218.700000000004</v>
      </c>
      <c r="M16" s="326">
        <v>1900.5</v>
      </c>
      <c r="N16" s="326">
        <v>2425.5</v>
      </c>
      <c r="O16" s="326">
        <v>2131.3292733934513</v>
      </c>
      <c r="P16" s="326">
        <v>97867</v>
      </c>
    </row>
    <row r="17" spans="2:16" ht="13.5" customHeight="1" x14ac:dyDescent="0.15">
      <c r="B17" s="372"/>
      <c r="C17" s="373">
        <v>11</v>
      </c>
      <c r="D17" s="374"/>
      <c r="E17" s="326">
        <v>997.5</v>
      </c>
      <c r="F17" s="326">
        <v>1155</v>
      </c>
      <c r="G17" s="326">
        <v>1058.8497827232027</v>
      </c>
      <c r="H17" s="326">
        <v>28296.2</v>
      </c>
      <c r="I17" s="326">
        <v>1522.5</v>
      </c>
      <c r="J17" s="326">
        <v>1837.5</v>
      </c>
      <c r="K17" s="326">
        <v>1669.2890717925377</v>
      </c>
      <c r="L17" s="326">
        <v>44939</v>
      </c>
      <c r="M17" s="326">
        <v>1890</v>
      </c>
      <c r="N17" s="326">
        <v>2478</v>
      </c>
      <c r="O17" s="326">
        <v>2152.4577215064369</v>
      </c>
      <c r="P17" s="330">
        <v>119112.5</v>
      </c>
    </row>
    <row r="18" spans="2:16" ht="13.5" customHeight="1" x14ac:dyDescent="0.15">
      <c r="B18" s="372"/>
      <c r="C18" s="373">
        <v>12</v>
      </c>
      <c r="D18" s="374"/>
      <c r="E18" s="326">
        <v>997.5</v>
      </c>
      <c r="F18" s="326">
        <v>1160.8799999999999</v>
      </c>
      <c r="G18" s="326">
        <v>1066.0937290033594</v>
      </c>
      <c r="H18" s="326">
        <v>17593</v>
      </c>
      <c r="I18" s="326">
        <v>1554</v>
      </c>
      <c r="J18" s="326">
        <v>1837.5</v>
      </c>
      <c r="K18" s="326">
        <v>1695.3802852124211</v>
      </c>
      <c r="L18" s="326">
        <v>31945</v>
      </c>
      <c r="M18" s="326">
        <v>1995</v>
      </c>
      <c r="N18" s="326">
        <v>2520</v>
      </c>
      <c r="O18" s="326">
        <v>2236.0423594270219</v>
      </c>
      <c r="P18" s="330">
        <v>98215</v>
      </c>
    </row>
    <row r="19" spans="2:16" ht="13.5" customHeight="1" x14ac:dyDescent="0.15">
      <c r="B19" s="372" t="s">
        <v>289</v>
      </c>
      <c r="C19" s="373">
        <v>1</v>
      </c>
      <c r="D19" s="374" t="s">
        <v>288</v>
      </c>
      <c r="E19" s="326">
        <v>981.75</v>
      </c>
      <c r="F19" s="326">
        <v>1155</v>
      </c>
      <c r="G19" s="326">
        <v>1054.9169968591445</v>
      </c>
      <c r="H19" s="326">
        <v>24071.800000000003</v>
      </c>
      <c r="I19" s="326">
        <v>1470</v>
      </c>
      <c r="J19" s="326">
        <v>1837.5</v>
      </c>
      <c r="K19" s="326">
        <v>1665.26776908689</v>
      </c>
      <c r="L19" s="326">
        <v>48840.7</v>
      </c>
      <c r="M19" s="326">
        <v>1995</v>
      </c>
      <c r="N19" s="326">
        <v>2362.5</v>
      </c>
      <c r="O19" s="326">
        <v>2182.5415941595729</v>
      </c>
      <c r="P19" s="330">
        <v>126309.59999999999</v>
      </c>
    </row>
    <row r="20" spans="2:16" ht="13.5" customHeight="1" x14ac:dyDescent="0.15">
      <c r="B20" s="372"/>
      <c r="C20" s="373">
        <v>2</v>
      </c>
      <c r="D20" s="374"/>
      <c r="E20" s="326">
        <v>997.5</v>
      </c>
      <c r="F20" s="326">
        <v>1155</v>
      </c>
      <c r="G20" s="326">
        <v>1058.7031468271352</v>
      </c>
      <c r="H20" s="326">
        <v>17754.699999999997</v>
      </c>
      <c r="I20" s="326">
        <v>1470</v>
      </c>
      <c r="J20" s="326">
        <v>1785</v>
      </c>
      <c r="K20" s="326">
        <v>1624.5057025396191</v>
      </c>
      <c r="L20" s="326">
        <v>30437.4</v>
      </c>
      <c r="M20" s="326">
        <v>1953</v>
      </c>
      <c r="N20" s="326">
        <v>2359.98</v>
      </c>
      <c r="O20" s="326">
        <v>2150.4703303093288</v>
      </c>
      <c r="P20" s="330">
        <v>103295.1</v>
      </c>
    </row>
    <row r="21" spans="2:16" ht="13.5" customHeight="1" x14ac:dyDescent="0.15">
      <c r="B21" s="372"/>
      <c r="C21" s="373">
        <v>3</v>
      </c>
      <c r="D21" s="374"/>
      <c r="E21" s="326">
        <v>997.5</v>
      </c>
      <c r="F21" s="326">
        <v>1155</v>
      </c>
      <c r="G21" s="326">
        <v>1074.0488435528785</v>
      </c>
      <c r="H21" s="326">
        <v>16507.600000000002</v>
      </c>
      <c r="I21" s="326">
        <v>1470</v>
      </c>
      <c r="J21" s="326">
        <v>1816.5</v>
      </c>
      <c r="K21" s="326">
        <v>1652.7733781887528</v>
      </c>
      <c r="L21" s="326">
        <v>31494.1</v>
      </c>
      <c r="M21" s="326">
        <v>1995</v>
      </c>
      <c r="N21" s="326">
        <v>2341.5</v>
      </c>
      <c r="O21" s="326">
        <v>2130.6745970536208</v>
      </c>
      <c r="P21" s="330">
        <v>91692</v>
      </c>
    </row>
    <row r="22" spans="2:16" ht="13.5" customHeight="1" x14ac:dyDescent="0.15">
      <c r="B22" s="372"/>
      <c r="C22" s="373">
        <v>4</v>
      </c>
      <c r="D22" s="374"/>
      <c r="E22" s="326">
        <v>945</v>
      </c>
      <c r="F22" s="326">
        <v>1207.5</v>
      </c>
      <c r="G22" s="326">
        <v>1103.5470325619497</v>
      </c>
      <c r="H22" s="326">
        <v>16264.5</v>
      </c>
      <c r="I22" s="326">
        <v>1575</v>
      </c>
      <c r="J22" s="326">
        <v>1816.5</v>
      </c>
      <c r="K22" s="326">
        <v>1687.0533605361738</v>
      </c>
      <c r="L22" s="326">
        <v>28759.199999999997</v>
      </c>
      <c r="M22" s="326">
        <v>1942.5</v>
      </c>
      <c r="N22" s="326">
        <v>2341.5</v>
      </c>
      <c r="O22" s="326">
        <v>2136.0066580133421</v>
      </c>
      <c r="P22" s="330">
        <v>84743.4</v>
      </c>
    </row>
    <row r="23" spans="2:16" ht="13.5" customHeight="1" x14ac:dyDescent="0.15">
      <c r="B23" s="376"/>
      <c r="C23" s="377">
        <v>5</v>
      </c>
      <c r="D23" s="371"/>
      <c r="E23" s="328">
        <v>945</v>
      </c>
      <c r="F23" s="328">
        <v>1207.5</v>
      </c>
      <c r="G23" s="328">
        <v>1086.4119729532119</v>
      </c>
      <c r="H23" s="328">
        <v>19090.2</v>
      </c>
      <c r="I23" s="328">
        <v>1575</v>
      </c>
      <c r="J23" s="328">
        <v>1816.5</v>
      </c>
      <c r="K23" s="328">
        <v>1694.2672872281235</v>
      </c>
      <c r="L23" s="328">
        <v>35126.300000000003</v>
      </c>
      <c r="M23" s="328">
        <v>1995</v>
      </c>
      <c r="N23" s="328">
        <v>2320.5</v>
      </c>
      <c r="O23" s="328">
        <v>2133.8920480831935</v>
      </c>
      <c r="P23" s="329">
        <v>108899.3</v>
      </c>
    </row>
    <row r="24" spans="2:16" ht="13.5" customHeight="1" x14ac:dyDescent="0.15">
      <c r="B24" s="378"/>
      <c r="C24" s="379"/>
      <c r="D24" s="380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</row>
    <row r="25" spans="2:16" ht="13.5" customHeight="1" x14ac:dyDescent="0.15">
      <c r="B25" s="352"/>
      <c r="C25" s="379"/>
      <c r="D25" s="381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</row>
    <row r="26" spans="2:16" ht="13.5" customHeight="1" x14ac:dyDescent="0.15">
      <c r="B26" s="378" t="s">
        <v>117</v>
      </c>
      <c r="C26" s="379"/>
      <c r="D26" s="380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26"/>
      <c r="P26" s="326"/>
    </row>
    <row r="27" spans="2:16" ht="13.5" customHeight="1" x14ac:dyDescent="0.15">
      <c r="B27" s="355">
        <v>40672</v>
      </c>
      <c r="C27" s="356"/>
      <c r="D27" s="357">
        <v>40676</v>
      </c>
      <c r="E27" s="326">
        <v>945</v>
      </c>
      <c r="F27" s="326">
        <v>1207.5</v>
      </c>
      <c r="G27" s="326">
        <v>1095.342313080022</v>
      </c>
      <c r="H27" s="326">
        <v>7011.3</v>
      </c>
      <c r="I27" s="326">
        <v>1575</v>
      </c>
      <c r="J27" s="326">
        <v>1785</v>
      </c>
      <c r="K27" s="326">
        <v>1697.9418156940096</v>
      </c>
      <c r="L27" s="326">
        <v>16494.3</v>
      </c>
      <c r="M27" s="326">
        <v>1995</v>
      </c>
      <c r="N27" s="326">
        <v>2310</v>
      </c>
      <c r="O27" s="326">
        <v>2128.8228968994863</v>
      </c>
      <c r="P27" s="326">
        <v>44703.5</v>
      </c>
    </row>
    <row r="28" spans="2:16" ht="13.5" customHeight="1" x14ac:dyDescent="0.15">
      <c r="B28" s="358" t="s">
        <v>118</v>
      </c>
      <c r="C28" s="359"/>
      <c r="D28" s="357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</row>
    <row r="29" spans="2:16" ht="13.5" customHeight="1" x14ac:dyDescent="0.15">
      <c r="B29" s="355">
        <v>40679</v>
      </c>
      <c r="C29" s="356"/>
      <c r="D29" s="357">
        <v>40683</v>
      </c>
      <c r="E29" s="249">
        <v>976.5</v>
      </c>
      <c r="F29" s="249">
        <v>1207.5</v>
      </c>
      <c r="G29" s="249">
        <v>1078.0361475985153</v>
      </c>
      <c r="H29" s="249">
        <v>3290.2</v>
      </c>
      <c r="I29" s="249">
        <v>1575</v>
      </c>
      <c r="J29" s="249">
        <v>1785</v>
      </c>
      <c r="K29" s="249">
        <v>1681.1883992316884</v>
      </c>
      <c r="L29" s="249">
        <v>6772.5</v>
      </c>
      <c r="M29" s="249">
        <v>1995</v>
      </c>
      <c r="N29" s="249">
        <v>2310</v>
      </c>
      <c r="O29" s="249">
        <v>2189.9064027444674</v>
      </c>
      <c r="P29" s="249">
        <v>19269.7</v>
      </c>
    </row>
    <row r="30" spans="2:16" ht="13.5" customHeight="1" x14ac:dyDescent="0.15">
      <c r="B30" s="358" t="s">
        <v>119</v>
      </c>
      <c r="C30" s="359"/>
      <c r="D30" s="357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</row>
    <row r="31" spans="2:16" ht="13.5" customHeight="1" x14ac:dyDescent="0.15">
      <c r="B31" s="355">
        <v>40686</v>
      </c>
      <c r="C31" s="356"/>
      <c r="D31" s="357">
        <v>40690</v>
      </c>
      <c r="E31" s="326">
        <v>976.5</v>
      </c>
      <c r="F31" s="326">
        <v>1207.5</v>
      </c>
      <c r="G31" s="326">
        <v>1085.3330834114347</v>
      </c>
      <c r="H31" s="326">
        <v>4366</v>
      </c>
      <c r="I31" s="326">
        <v>1575</v>
      </c>
      <c r="J31" s="326">
        <v>1816.5</v>
      </c>
      <c r="K31" s="326">
        <v>1697.3667847652796</v>
      </c>
      <c r="L31" s="326">
        <v>7345.6</v>
      </c>
      <c r="M31" s="326">
        <v>1995</v>
      </c>
      <c r="N31" s="326">
        <v>2320.5</v>
      </c>
      <c r="O31" s="326">
        <v>2142.4232935804985</v>
      </c>
      <c r="P31" s="326">
        <v>22459.9</v>
      </c>
    </row>
    <row r="32" spans="2:16" ht="13.5" customHeight="1" x14ac:dyDescent="0.15">
      <c r="B32" s="358" t="s">
        <v>120</v>
      </c>
      <c r="C32" s="359"/>
      <c r="D32" s="357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</row>
    <row r="33" spans="2:16" ht="13.5" customHeight="1" x14ac:dyDescent="0.15">
      <c r="B33" s="355">
        <v>40693</v>
      </c>
      <c r="C33" s="356"/>
      <c r="D33" s="357">
        <v>40697</v>
      </c>
      <c r="E33" s="326">
        <v>976.5</v>
      </c>
      <c r="F33" s="326">
        <v>1175.2650000000001</v>
      </c>
      <c r="G33" s="326">
        <v>1080.2645672604845</v>
      </c>
      <c r="H33" s="326">
        <v>4422.7</v>
      </c>
      <c r="I33" s="326">
        <v>1575</v>
      </c>
      <c r="J33" s="326">
        <v>1816.5</v>
      </c>
      <c r="K33" s="326">
        <v>1701.3484318118176</v>
      </c>
      <c r="L33" s="326">
        <v>4513.8999999999996</v>
      </c>
      <c r="M33" s="326">
        <v>2000.25</v>
      </c>
      <c r="N33" s="326">
        <v>2320.5</v>
      </c>
      <c r="O33" s="326">
        <v>2095.1013320406055</v>
      </c>
      <c r="P33" s="326">
        <v>22466.2</v>
      </c>
    </row>
    <row r="34" spans="2:16" ht="13.5" customHeight="1" x14ac:dyDescent="0.15">
      <c r="B34" s="358" t="s">
        <v>121</v>
      </c>
      <c r="C34" s="359"/>
      <c r="D34" s="357"/>
      <c r="E34" s="326"/>
      <c r="F34" s="326"/>
      <c r="G34" s="326"/>
      <c r="H34" s="326"/>
      <c r="I34" s="326"/>
      <c r="J34" s="326"/>
      <c r="K34" s="326"/>
      <c r="L34" s="326"/>
      <c r="M34" s="326"/>
      <c r="N34" s="326"/>
      <c r="O34" s="326"/>
      <c r="P34" s="326"/>
    </row>
    <row r="35" spans="2:16" ht="13.5" customHeight="1" x14ac:dyDescent="0.15">
      <c r="B35" s="360"/>
      <c r="C35" s="361"/>
      <c r="D35" s="362"/>
      <c r="E35" s="328"/>
      <c r="F35" s="328"/>
      <c r="G35" s="328"/>
      <c r="H35" s="328"/>
      <c r="I35" s="328"/>
      <c r="J35" s="328"/>
      <c r="K35" s="328"/>
      <c r="L35" s="328"/>
      <c r="M35" s="328"/>
      <c r="N35" s="328"/>
      <c r="O35" s="328"/>
      <c r="P35" s="328"/>
    </row>
    <row r="36" spans="2:16" ht="3.75" customHeight="1" x14ac:dyDescent="0.15">
      <c r="B36" s="204"/>
      <c r="C36" s="225"/>
      <c r="D36" s="225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3.5" customHeight="1" x14ac:dyDescent="0.15">
      <c r="B37" s="198"/>
      <c r="C37" s="383"/>
      <c r="D37" s="383"/>
    </row>
    <row r="38" spans="2:16" ht="13.5" customHeight="1" x14ac:dyDescent="0.15">
      <c r="B38" s="237"/>
      <c r="C38" s="383"/>
      <c r="D38" s="383"/>
    </row>
    <row r="39" spans="2:16" ht="13.5" customHeight="1" x14ac:dyDescent="0.15">
      <c r="B39" s="237"/>
      <c r="C39" s="383"/>
      <c r="D39" s="383"/>
    </row>
    <row r="40" spans="2:16" ht="13.5" customHeight="1" x14ac:dyDescent="0.15">
      <c r="B40" s="237"/>
      <c r="C40" s="383"/>
      <c r="D40" s="383"/>
    </row>
    <row r="41" spans="2:16" ht="13.5" customHeight="1" x14ac:dyDescent="0.15">
      <c r="B41" s="198"/>
      <c r="C41" s="383"/>
    </row>
    <row r="42" spans="2:16" ht="13.5" customHeight="1" x14ac:dyDescent="0.15">
      <c r="B42" s="198"/>
      <c r="C42" s="383"/>
    </row>
    <row r="43" spans="2:16" ht="13.5" customHeight="1" x14ac:dyDescent="0.15">
      <c r="B43" s="198"/>
      <c r="C43" s="383"/>
    </row>
  </sheetData>
  <phoneticPr fontId="32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&amp;C-38-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4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4" width="2.87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1" spans="2:25" ht="15" customHeight="1" x14ac:dyDescent="0.15">
      <c r="B1" s="340"/>
      <c r="C1" s="340"/>
      <c r="D1" s="340"/>
    </row>
    <row r="2" spans="2:25" ht="12.75" customHeight="1" x14ac:dyDescent="0.15">
      <c r="B2" s="167" t="str">
        <f>近交雑33!B2</f>
        <v>(4)交雑牛チルド「3」の品目別価格　（つづき）</v>
      </c>
      <c r="C2" s="312"/>
      <c r="D2" s="312"/>
    </row>
    <row r="3" spans="2:25" ht="12.75" customHeight="1" x14ac:dyDescent="0.15">
      <c r="B3" s="312"/>
      <c r="C3" s="312"/>
      <c r="D3" s="312"/>
      <c r="T3" s="168" t="s">
        <v>136</v>
      </c>
    </row>
    <row r="4" spans="2:25" ht="3.75" customHeight="1" x14ac:dyDescent="0.15">
      <c r="B4" s="179"/>
      <c r="C4" s="179"/>
      <c r="D4" s="179"/>
      <c r="E4" s="179"/>
      <c r="F4" s="166"/>
      <c r="I4" s="179"/>
      <c r="J4" s="166"/>
      <c r="M4" s="179"/>
      <c r="N4" s="179"/>
      <c r="O4" s="179"/>
      <c r="P4" s="179"/>
      <c r="Q4" s="179"/>
      <c r="R4" s="179"/>
      <c r="S4" s="179"/>
      <c r="T4" s="179"/>
    </row>
    <row r="5" spans="2:25" ht="13.5" customHeight="1" x14ac:dyDescent="0.15">
      <c r="B5" s="169"/>
      <c r="C5" s="318" t="s">
        <v>255</v>
      </c>
      <c r="D5" s="317"/>
      <c r="E5" s="318" t="s">
        <v>290</v>
      </c>
      <c r="F5" s="319"/>
      <c r="G5" s="319"/>
      <c r="H5" s="320"/>
      <c r="I5" s="318" t="s">
        <v>297</v>
      </c>
      <c r="J5" s="319"/>
      <c r="K5" s="319"/>
      <c r="L5" s="320"/>
      <c r="M5" s="318" t="s">
        <v>291</v>
      </c>
      <c r="N5" s="319"/>
      <c r="O5" s="319"/>
      <c r="P5" s="320"/>
      <c r="Q5" s="318" t="s">
        <v>292</v>
      </c>
      <c r="R5" s="319"/>
      <c r="S5" s="319"/>
      <c r="T5" s="320"/>
      <c r="U5" s="166"/>
      <c r="V5" s="166"/>
      <c r="W5" s="166"/>
      <c r="X5" s="166"/>
    </row>
    <row r="6" spans="2:25" ht="13.5" customHeight="1" x14ac:dyDescent="0.15">
      <c r="B6" s="321" t="s">
        <v>258</v>
      </c>
      <c r="C6" s="345"/>
      <c r="D6" s="346"/>
      <c r="E6" s="175" t="s">
        <v>92</v>
      </c>
      <c r="F6" s="176" t="s">
        <v>93</v>
      </c>
      <c r="G6" s="177" t="s">
        <v>94</v>
      </c>
      <c r="H6" s="176" t="s">
        <v>95</v>
      </c>
      <c r="I6" s="175" t="s">
        <v>273</v>
      </c>
      <c r="J6" s="176" t="s">
        <v>158</v>
      </c>
      <c r="K6" s="177" t="s">
        <v>274</v>
      </c>
      <c r="L6" s="176" t="s">
        <v>95</v>
      </c>
      <c r="M6" s="175" t="s">
        <v>92</v>
      </c>
      <c r="N6" s="176" t="s">
        <v>93</v>
      </c>
      <c r="O6" s="177" t="s">
        <v>94</v>
      </c>
      <c r="P6" s="176" t="s">
        <v>95</v>
      </c>
      <c r="Q6" s="175" t="s">
        <v>92</v>
      </c>
      <c r="R6" s="176" t="s">
        <v>93</v>
      </c>
      <c r="S6" s="177" t="s">
        <v>94</v>
      </c>
      <c r="T6" s="176" t="s">
        <v>95</v>
      </c>
      <c r="U6" s="166"/>
      <c r="V6" s="166"/>
      <c r="W6" s="166"/>
      <c r="X6" s="166"/>
    </row>
    <row r="7" spans="2:25" ht="13.5" customHeight="1" x14ac:dyDescent="0.15">
      <c r="B7" s="178"/>
      <c r="C7" s="179"/>
      <c r="D7" s="179"/>
      <c r="E7" s="180"/>
      <c r="F7" s="181"/>
      <c r="G7" s="182" t="s">
        <v>96</v>
      </c>
      <c r="H7" s="181"/>
      <c r="I7" s="180"/>
      <c r="J7" s="181"/>
      <c r="K7" s="182" t="s">
        <v>275</v>
      </c>
      <c r="L7" s="181"/>
      <c r="M7" s="180"/>
      <c r="N7" s="181"/>
      <c r="O7" s="182" t="s">
        <v>96</v>
      </c>
      <c r="P7" s="181"/>
      <c r="Q7" s="180"/>
      <c r="R7" s="181"/>
      <c r="S7" s="182" t="s">
        <v>96</v>
      </c>
      <c r="T7" s="181"/>
      <c r="U7" s="166"/>
      <c r="V7" s="166"/>
      <c r="W7" s="166"/>
      <c r="X7" s="166"/>
    </row>
    <row r="8" spans="2:25" s="197" customFormat="1" ht="13.5" customHeight="1" x14ac:dyDescent="0.15">
      <c r="B8" s="186" t="s">
        <v>60</v>
      </c>
      <c r="C8" s="313">
        <v>19</v>
      </c>
      <c r="D8" s="167" t="s">
        <v>61</v>
      </c>
      <c r="E8" s="272" t="s">
        <v>262</v>
      </c>
      <c r="F8" s="337" t="s">
        <v>262</v>
      </c>
      <c r="G8" s="272" t="s">
        <v>262</v>
      </c>
      <c r="H8" s="273" t="s">
        <v>262</v>
      </c>
      <c r="I8" s="272" t="s">
        <v>262</v>
      </c>
      <c r="J8" s="337" t="s">
        <v>262</v>
      </c>
      <c r="K8" s="272" t="s">
        <v>262</v>
      </c>
      <c r="L8" s="330">
        <v>4972</v>
      </c>
      <c r="M8" s="326">
        <v>3885</v>
      </c>
      <c r="N8" s="327">
        <v>4935</v>
      </c>
      <c r="O8" s="326">
        <v>4212</v>
      </c>
      <c r="P8" s="330">
        <v>33333</v>
      </c>
      <c r="Q8" s="326">
        <v>4725</v>
      </c>
      <c r="R8" s="327">
        <v>5355</v>
      </c>
      <c r="S8" s="326">
        <v>4970</v>
      </c>
      <c r="T8" s="330">
        <v>50053</v>
      </c>
      <c r="U8" s="166"/>
      <c r="V8" s="327"/>
      <c r="W8" s="166"/>
      <c r="X8" s="166"/>
      <c r="Y8" s="167"/>
    </row>
    <row r="9" spans="2:25" s="197" customFormat="1" ht="13.5" customHeight="1" x14ac:dyDescent="0.15">
      <c r="B9" s="186"/>
      <c r="C9" s="313">
        <v>20</v>
      </c>
      <c r="D9" s="166"/>
      <c r="E9" s="272" t="s">
        <v>262</v>
      </c>
      <c r="F9" s="337" t="s">
        <v>262</v>
      </c>
      <c r="G9" s="272" t="s">
        <v>262</v>
      </c>
      <c r="H9" s="273" t="s">
        <v>262</v>
      </c>
      <c r="I9" s="272" t="s">
        <v>262</v>
      </c>
      <c r="J9" s="337" t="s">
        <v>262</v>
      </c>
      <c r="K9" s="272" t="s">
        <v>262</v>
      </c>
      <c r="L9" s="330">
        <v>7945</v>
      </c>
      <c r="M9" s="326">
        <v>2730</v>
      </c>
      <c r="N9" s="327">
        <v>4599</v>
      </c>
      <c r="O9" s="326">
        <v>3439</v>
      </c>
      <c r="P9" s="330">
        <v>31777</v>
      </c>
      <c r="Q9" s="326">
        <v>3780</v>
      </c>
      <c r="R9" s="327">
        <v>5460</v>
      </c>
      <c r="S9" s="326">
        <v>4585</v>
      </c>
      <c r="T9" s="330">
        <v>39193</v>
      </c>
      <c r="U9" s="166"/>
      <c r="V9" s="327"/>
      <c r="W9" s="166"/>
      <c r="X9" s="166"/>
      <c r="Y9" s="167"/>
    </row>
    <row r="10" spans="2:25" s="197" customFormat="1" ht="13.5" customHeight="1" x14ac:dyDescent="0.15">
      <c r="B10" s="186"/>
      <c r="C10" s="313">
        <v>21</v>
      </c>
      <c r="D10" s="166"/>
      <c r="E10" s="272" t="s">
        <v>262</v>
      </c>
      <c r="F10" s="337" t="s">
        <v>262</v>
      </c>
      <c r="G10" s="272" t="s">
        <v>262</v>
      </c>
      <c r="H10" s="330">
        <v>79</v>
      </c>
      <c r="I10" s="272" t="s">
        <v>262</v>
      </c>
      <c r="J10" s="337" t="s">
        <v>262</v>
      </c>
      <c r="K10" s="272" t="s">
        <v>262</v>
      </c>
      <c r="L10" s="330">
        <v>4041</v>
      </c>
      <c r="M10" s="326">
        <v>2520</v>
      </c>
      <c r="N10" s="327">
        <v>4200</v>
      </c>
      <c r="O10" s="326">
        <v>3039</v>
      </c>
      <c r="P10" s="330">
        <v>35400</v>
      </c>
      <c r="Q10" s="326">
        <v>3675</v>
      </c>
      <c r="R10" s="327">
        <v>4830</v>
      </c>
      <c r="S10" s="326">
        <v>4132</v>
      </c>
      <c r="T10" s="330">
        <v>51378</v>
      </c>
      <c r="U10" s="166"/>
      <c r="V10" s="327"/>
      <c r="W10" s="166"/>
      <c r="X10" s="166"/>
      <c r="Y10" s="167"/>
    </row>
    <row r="11" spans="2:25" s="197" customFormat="1" ht="13.5" customHeight="1" x14ac:dyDescent="0.15">
      <c r="B11" s="284"/>
      <c r="C11" s="290">
        <v>22</v>
      </c>
      <c r="D11" s="190"/>
      <c r="E11" s="274" t="s">
        <v>262</v>
      </c>
      <c r="F11" s="274" t="s">
        <v>262</v>
      </c>
      <c r="G11" s="274" t="s">
        <v>262</v>
      </c>
      <c r="H11" s="274" t="s">
        <v>262</v>
      </c>
      <c r="I11" s="274" t="s">
        <v>262</v>
      </c>
      <c r="J11" s="274" t="s">
        <v>262</v>
      </c>
      <c r="K11" s="274" t="s">
        <v>262</v>
      </c>
      <c r="L11" s="328">
        <v>2165</v>
      </c>
      <c r="M11" s="328">
        <v>2520</v>
      </c>
      <c r="N11" s="328">
        <v>3990</v>
      </c>
      <c r="O11" s="328">
        <v>3134</v>
      </c>
      <c r="P11" s="328">
        <v>30481</v>
      </c>
      <c r="Q11" s="328">
        <v>3465</v>
      </c>
      <c r="R11" s="328">
        <v>4725</v>
      </c>
      <c r="S11" s="328">
        <v>4033</v>
      </c>
      <c r="T11" s="329">
        <v>45996</v>
      </c>
      <c r="U11" s="166"/>
      <c r="V11" s="166"/>
      <c r="W11" s="166"/>
      <c r="X11" s="166"/>
      <c r="Y11" s="167"/>
    </row>
    <row r="12" spans="2:25" s="197" customFormat="1" ht="13.5" customHeight="1" x14ac:dyDescent="0.15">
      <c r="B12" s="186" t="s">
        <v>287</v>
      </c>
      <c r="C12" s="166">
        <v>5</v>
      </c>
      <c r="D12" s="187" t="s">
        <v>288</v>
      </c>
      <c r="E12" s="272" t="s">
        <v>262</v>
      </c>
      <c r="F12" s="337" t="s">
        <v>262</v>
      </c>
      <c r="G12" s="272" t="s">
        <v>262</v>
      </c>
      <c r="H12" s="273" t="s">
        <v>262</v>
      </c>
      <c r="I12" s="272" t="s">
        <v>262</v>
      </c>
      <c r="J12" s="337" t="s">
        <v>262</v>
      </c>
      <c r="K12" s="272" t="s">
        <v>262</v>
      </c>
      <c r="L12" s="330">
        <v>156</v>
      </c>
      <c r="M12" s="326">
        <v>2835</v>
      </c>
      <c r="N12" s="327">
        <v>3360</v>
      </c>
      <c r="O12" s="326">
        <v>3182</v>
      </c>
      <c r="P12" s="330">
        <v>2843</v>
      </c>
      <c r="Q12" s="326">
        <v>3780</v>
      </c>
      <c r="R12" s="327">
        <v>4410</v>
      </c>
      <c r="S12" s="326">
        <v>3930</v>
      </c>
      <c r="T12" s="330">
        <v>3390</v>
      </c>
      <c r="U12" s="192"/>
      <c r="V12" s="192"/>
      <c r="W12" s="192"/>
      <c r="X12" s="192"/>
    </row>
    <row r="13" spans="2:25" s="197" customFormat="1" ht="13.5" customHeight="1" x14ac:dyDescent="0.15">
      <c r="B13" s="186"/>
      <c r="C13" s="166">
        <v>6</v>
      </c>
      <c r="D13" s="187"/>
      <c r="E13" s="272" t="s">
        <v>262</v>
      </c>
      <c r="F13" s="337" t="s">
        <v>262</v>
      </c>
      <c r="G13" s="272" t="s">
        <v>262</v>
      </c>
      <c r="H13" s="273" t="s">
        <v>262</v>
      </c>
      <c r="I13" s="272" t="s">
        <v>262</v>
      </c>
      <c r="J13" s="337" t="s">
        <v>262</v>
      </c>
      <c r="K13" s="272" t="s">
        <v>262</v>
      </c>
      <c r="L13" s="330">
        <v>29</v>
      </c>
      <c r="M13" s="326">
        <v>3045</v>
      </c>
      <c r="N13" s="327">
        <v>3465</v>
      </c>
      <c r="O13" s="326">
        <v>3291</v>
      </c>
      <c r="P13" s="330">
        <v>2582</v>
      </c>
      <c r="Q13" s="326">
        <v>3465</v>
      </c>
      <c r="R13" s="327">
        <v>4410</v>
      </c>
      <c r="S13" s="326">
        <v>3989</v>
      </c>
      <c r="T13" s="330">
        <v>3823</v>
      </c>
      <c r="U13" s="192"/>
      <c r="V13" s="192"/>
      <c r="W13" s="192"/>
      <c r="X13" s="192"/>
    </row>
    <row r="14" spans="2:25" s="197" customFormat="1" ht="13.5" customHeight="1" x14ac:dyDescent="0.15">
      <c r="B14" s="186"/>
      <c r="C14" s="166">
        <v>7</v>
      </c>
      <c r="D14" s="187"/>
      <c r="E14" s="272" t="s">
        <v>262</v>
      </c>
      <c r="F14" s="337" t="s">
        <v>262</v>
      </c>
      <c r="G14" s="272" t="s">
        <v>262</v>
      </c>
      <c r="H14" s="273" t="s">
        <v>262</v>
      </c>
      <c r="I14" s="272" t="s">
        <v>262</v>
      </c>
      <c r="J14" s="337" t="s">
        <v>262</v>
      </c>
      <c r="K14" s="272" t="s">
        <v>262</v>
      </c>
      <c r="L14" s="330">
        <v>308</v>
      </c>
      <c r="M14" s="326">
        <v>2751</v>
      </c>
      <c r="N14" s="327">
        <v>3465</v>
      </c>
      <c r="O14" s="326">
        <v>2836</v>
      </c>
      <c r="P14" s="330">
        <v>2417</v>
      </c>
      <c r="Q14" s="326">
        <v>3675</v>
      </c>
      <c r="R14" s="327">
        <v>4725</v>
      </c>
      <c r="S14" s="326">
        <v>3951</v>
      </c>
      <c r="T14" s="330">
        <v>3766</v>
      </c>
      <c r="U14" s="192"/>
      <c r="V14" s="192"/>
      <c r="W14" s="192"/>
      <c r="X14" s="192"/>
    </row>
    <row r="15" spans="2:25" s="197" customFormat="1" ht="13.5" customHeight="1" x14ac:dyDescent="0.15">
      <c r="B15" s="186"/>
      <c r="C15" s="166">
        <v>8</v>
      </c>
      <c r="D15" s="187"/>
      <c r="E15" s="272" t="s">
        <v>262</v>
      </c>
      <c r="F15" s="337" t="s">
        <v>262</v>
      </c>
      <c r="G15" s="272" t="s">
        <v>262</v>
      </c>
      <c r="H15" s="273" t="s">
        <v>262</v>
      </c>
      <c r="I15" s="272" t="s">
        <v>262</v>
      </c>
      <c r="J15" s="337" t="s">
        <v>262</v>
      </c>
      <c r="K15" s="272" t="s">
        <v>262</v>
      </c>
      <c r="L15" s="330">
        <v>275</v>
      </c>
      <c r="M15" s="326">
        <v>2940</v>
      </c>
      <c r="N15" s="327">
        <v>3675</v>
      </c>
      <c r="O15" s="326">
        <v>3098</v>
      </c>
      <c r="P15" s="330">
        <v>2980</v>
      </c>
      <c r="Q15" s="326">
        <v>3675</v>
      </c>
      <c r="R15" s="327">
        <v>4410</v>
      </c>
      <c r="S15" s="326">
        <v>4042</v>
      </c>
      <c r="T15" s="330">
        <v>3714</v>
      </c>
      <c r="U15" s="192"/>
      <c r="V15" s="192"/>
      <c r="W15" s="192"/>
      <c r="X15" s="192"/>
    </row>
    <row r="16" spans="2:25" s="197" customFormat="1" ht="13.5" customHeight="1" x14ac:dyDescent="0.15">
      <c r="B16" s="186"/>
      <c r="C16" s="166">
        <v>9</v>
      </c>
      <c r="D16" s="187"/>
      <c r="E16" s="273" t="s">
        <v>262</v>
      </c>
      <c r="F16" s="337" t="s">
        <v>262</v>
      </c>
      <c r="G16" s="272" t="s">
        <v>262</v>
      </c>
      <c r="H16" s="273" t="s">
        <v>262</v>
      </c>
      <c r="I16" s="272" t="s">
        <v>262</v>
      </c>
      <c r="J16" s="337" t="s">
        <v>262</v>
      </c>
      <c r="K16" s="272" t="s">
        <v>262</v>
      </c>
      <c r="L16" s="330">
        <v>190</v>
      </c>
      <c r="M16" s="326">
        <v>3150</v>
      </c>
      <c r="N16" s="327">
        <v>3675</v>
      </c>
      <c r="O16" s="326">
        <v>3319</v>
      </c>
      <c r="P16" s="330">
        <v>2561</v>
      </c>
      <c r="Q16" s="326">
        <v>3780</v>
      </c>
      <c r="R16" s="327">
        <v>4200</v>
      </c>
      <c r="S16" s="326">
        <v>3973</v>
      </c>
      <c r="T16" s="330">
        <v>3499</v>
      </c>
      <c r="U16" s="192"/>
      <c r="V16" s="192"/>
      <c r="W16" s="192"/>
      <c r="X16" s="192"/>
    </row>
    <row r="17" spans="2:24" s="197" customFormat="1" ht="13.5" customHeight="1" x14ac:dyDescent="0.15">
      <c r="B17" s="186"/>
      <c r="C17" s="166">
        <v>10</v>
      </c>
      <c r="D17" s="187"/>
      <c r="E17" s="272">
        <v>0</v>
      </c>
      <c r="F17" s="272">
        <v>0</v>
      </c>
      <c r="G17" s="272">
        <v>0</v>
      </c>
      <c r="H17" s="272">
        <v>0</v>
      </c>
      <c r="I17" s="272">
        <v>0</v>
      </c>
      <c r="J17" s="272">
        <v>0</v>
      </c>
      <c r="K17" s="272">
        <v>0</v>
      </c>
      <c r="L17" s="326">
        <v>135</v>
      </c>
      <c r="M17" s="326">
        <v>3150</v>
      </c>
      <c r="N17" s="326">
        <v>3675</v>
      </c>
      <c r="O17" s="326">
        <v>3292.1228571428564</v>
      </c>
      <c r="P17" s="326">
        <v>3010.1</v>
      </c>
      <c r="Q17" s="326">
        <v>3885</v>
      </c>
      <c r="R17" s="326">
        <v>4515</v>
      </c>
      <c r="S17" s="326">
        <v>4216.1081395348838</v>
      </c>
      <c r="T17" s="326">
        <v>3289.3</v>
      </c>
      <c r="U17" s="192"/>
      <c r="V17" s="192"/>
      <c r="W17" s="192"/>
      <c r="X17" s="192"/>
    </row>
    <row r="18" spans="2:24" s="197" customFormat="1" ht="13.5" customHeight="1" x14ac:dyDescent="0.15">
      <c r="B18" s="186"/>
      <c r="C18" s="166">
        <v>11</v>
      </c>
      <c r="D18" s="187"/>
      <c r="E18" s="272">
        <v>0</v>
      </c>
      <c r="F18" s="272">
        <v>0</v>
      </c>
      <c r="G18" s="272">
        <v>0</v>
      </c>
      <c r="H18" s="272">
        <v>0</v>
      </c>
      <c r="I18" s="272">
        <v>0</v>
      </c>
      <c r="J18" s="272">
        <v>0</v>
      </c>
      <c r="K18" s="272">
        <v>0</v>
      </c>
      <c r="L18" s="326">
        <v>1072</v>
      </c>
      <c r="M18" s="326">
        <v>3150</v>
      </c>
      <c r="N18" s="326">
        <v>3885</v>
      </c>
      <c r="O18" s="326">
        <v>3408.5198555956672</v>
      </c>
      <c r="P18" s="326">
        <v>2513.1</v>
      </c>
      <c r="Q18" s="326">
        <v>3675</v>
      </c>
      <c r="R18" s="326">
        <v>4410</v>
      </c>
      <c r="S18" s="326">
        <v>4112.1363405980746</v>
      </c>
      <c r="T18" s="330">
        <v>3759.8</v>
      </c>
      <c r="U18" s="192"/>
      <c r="V18" s="192"/>
      <c r="W18" s="192"/>
      <c r="X18" s="192"/>
    </row>
    <row r="19" spans="2:24" s="197" customFormat="1" ht="13.5" customHeight="1" x14ac:dyDescent="0.15">
      <c r="B19" s="186"/>
      <c r="C19" s="166">
        <v>12</v>
      </c>
      <c r="D19" s="187"/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326">
        <v>4200</v>
      </c>
      <c r="R19" s="326">
        <v>4200</v>
      </c>
      <c r="S19" s="326">
        <v>4200</v>
      </c>
      <c r="T19" s="330">
        <v>3422.4</v>
      </c>
      <c r="U19" s="192"/>
      <c r="V19" s="192"/>
      <c r="W19" s="192"/>
      <c r="X19" s="192"/>
    </row>
    <row r="20" spans="2:24" s="197" customFormat="1" ht="13.5" customHeight="1" x14ac:dyDescent="0.15">
      <c r="B20" s="186" t="s">
        <v>289</v>
      </c>
      <c r="C20" s="166">
        <v>1</v>
      </c>
      <c r="D20" s="187" t="s">
        <v>288</v>
      </c>
      <c r="E20" s="272">
        <v>0</v>
      </c>
      <c r="F20" s="272">
        <v>0</v>
      </c>
      <c r="G20" s="272">
        <v>0</v>
      </c>
      <c r="H20" s="272">
        <v>0</v>
      </c>
      <c r="I20" s="272">
        <v>0</v>
      </c>
      <c r="J20" s="272">
        <v>0</v>
      </c>
      <c r="K20" s="272">
        <v>0</v>
      </c>
      <c r="L20" s="326">
        <v>716.1</v>
      </c>
      <c r="M20" s="326">
        <v>2940</v>
      </c>
      <c r="N20" s="326">
        <v>3780</v>
      </c>
      <c r="O20" s="326">
        <v>3421.77882529618</v>
      </c>
      <c r="P20" s="326">
        <v>3229.7</v>
      </c>
      <c r="Q20" s="326">
        <v>3990</v>
      </c>
      <c r="R20" s="326">
        <v>4725</v>
      </c>
      <c r="S20" s="326">
        <v>4187.2872195785185</v>
      </c>
      <c r="T20" s="330">
        <v>2803.1</v>
      </c>
      <c r="U20" s="192"/>
      <c r="V20" s="192"/>
      <c r="W20" s="192"/>
      <c r="X20" s="192"/>
    </row>
    <row r="21" spans="2:24" s="197" customFormat="1" ht="13.5" customHeight="1" x14ac:dyDescent="0.15">
      <c r="B21" s="186"/>
      <c r="C21" s="166">
        <v>2</v>
      </c>
      <c r="D21" s="187"/>
      <c r="E21" s="272">
        <v>0</v>
      </c>
      <c r="F21" s="272">
        <v>0</v>
      </c>
      <c r="G21" s="272">
        <v>0</v>
      </c>
      <c r="H21" s="272">
        <v>0</v>
      </c>
      <c r="I21" s="272">
        <v>3780</v>
      </c>
      <c r="J21" s="272">
        <v>4066.65</v>
      </c>
      <c r="K21" s="272">
        <v>3840.2366650648733</v>
      </c>
      <c r="L21" s="326">
        <v>842.3</v>
      </c>
      <c r="M21" s="326">
        <v>2940</v>
      </c>
      <c r="N21" s="326">
        <v>3885</v>
      </c>
      <c r="O21" s="326">
        <v>3369.1653144016236</v>
      </c>
      <c r="P21" s="326">
        <v>2387</v>
      </c>
      <c r="Q21" s="326">
        <v>3990</v>
      </c>
      <c r="R21" s="326">
        <v>4410</v>
      </c>
      <c r="S21" s="326">
        <v>4164.7165991902839</v>
      </c>
      <c r="T21" s="330">
        <v>3132.9</v>
      </c>
      <c r="U21" s="192"/>
      <c r="V21" s="192"/>
      <c r="W21" s="192"/>
      <c r="X21" s="192"/>
    </row>
    <row r="22" spans="2:24" s="197" customFormat="1" ht="13.5" customHeight="1" x14ac:dyDescent="0.15">
      <c r="B22" s="186"/>
      <c r="C22" s="166">
        <v>3</v>
      </c>
      <c r="D22" s="187"/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272">
        <v>0</v>
      </c>
      <c r="K22" s="272">
        <v>0</v>
      </c>
      <c r="L22" s="326">
        <v>135.80000000000001</v>
      </c>
      <c r="M22" s="326">
        <v>2625</v>
      </c>
      <c r="N22" s="326">
        <v>3465</v>
      </c>
      <c r="O22" s="326">
        <v>3106.1632824143071</v>
      </c>
      <c r="P22" s="326">
        <v>2383</v>
      </c>
      <c r="Q22" s="326">
        <v>3675</v>
      </c>
      <c r="R22" s="326">
        <v>4515</v>
      </c>
      <c r="S22" s="326">
        <v>4125.0715502555377</v>
      </c>
      <c r="T22" s="330">
        <v>2734.2</v>
      </c>
      <c r="U22" s="192"/>
      <c r="V22" s="192"/>
      <c r="W22" s="192"/>
      <c r="X22" s="192"/>
    </row>
    <row r="23" spans="2:24" s="197" customFormat="1" ht="13.5" customHeight="1" x14ac:dyDescent="0.15">
      <c r="B23" s="186"/>
      <c r="C23" s="166">
        <v>4</v>
      </c>
      <c r="D23" s="187"/>
      <c r="E23" s="272">
        <v>0</v>
      </c>
      <c r="F23" s="272">
        <v>0</v>
      </c>
      <c r="G23" s="272">
        <v>0</v>
      </c>
      <c r="H23" s="272">
        <v>0</v>
      </c>
      <c r="I23" s="272">
        <v>3686.55</v>
      </c>
      <c r="J23" s="272">
        <v>4466.7</v>
      </c>
      <c r="K23" s="272">
        <v>4281.198611455492</v>
      </c>
      <c r="L23" s="326">
        <v>478.2</v>
      </c>
      <c r="M23" s="326">
        <v>2730</v>
      </c>
      <c r="N23" s="326">
        <v>3570</v>
      </c>
      <c r="O23" s="326">
        <v>3104.2257462686562</v>
      </c>
      <c r="P23" s="326">
        <v>3399.8</v>
      </c>
      <c r="Q23" s="326">
        <v>3675</v>
      </c>
      <c r="R23" s="326">
        <v>4565.4000000000005</v>
      </c>
      <c r="S23" s="326">
        <v>4114.1308690673122</v>
      </c>
      <c r="T23" s="330">
        <v>4969.8</v>
      </c>
      <c r="U23" s="192"/>
      <c r="V23" s="192"/>
      <c r="W23" s="192"/>
      <c r="X23" s="192"/>
    </row>
    <row r="24" spans="2:24" s="197" customFormat="1" ht="13.5" customHeight="1" x14ac:dyDescent="0.15">
      <c r="B24" s="284"/>
      <c r="C24" s="179">
        <v>5</v>
      </c>
      <c r="D24" s="190"/>
      <c r="E24" s="274">
        <v>0</v>
      </c>
      <c r="F24" s="274">
        <v>0</v>
      </c>
      <c r="G24" s="274">
        <v>0</v>
      </c>
      <c r="H24" s="274">
        <v>0</v>
      </c>
      <c r="I24" s="274">
        <v>3932.25</v>
      </c>
      <c r="J24" s="274">
        <v>4405.8</v>
      </c>
      <c r="K24" s="274">
        <v>4154.0098619329392</v>
      </c>
      <c r="L24" s="328">
        <v>248.8</v>
      </c>
      <c r="M24" s="328">
        <v>2730</v>
      </c>
      <c r="N24" s="328">
        <v>3570</v>
      </c>
      <c r="O24" s="328">
        <v>2927.7741796200362</v>
      </c>
      <c r="P24" s="328">
        <v>3028.6</v>
      </c>
      <c r="Q24" s="328">
        <v>3675</v>
      </c>
      <c r="R24" s="328">
        <v>4620</v>
      </c>
      <c r="S24" s="328">
        <v>4137.9453320019975</v>
      </c>
      <c r="T24" s="329">
        <v>4530</v>
      </c>
      <c r="U24" s="192"/>
      <c r="V24" s="192"/>
      <c r="W24" s="192"/>
      <c r="X24" s="192"/>
    </row>
  </sheetData>
  <phoneticPr fontId="32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&amp;C-39-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zoomScale="75" workbookViewId="0"/>
  </sheetViews>
  <sheetFormatPr defaultColWidth="7.5" defaultRowHeight="12" x14ac:dyDescent="0.15"/>
  <cols>
    <col min="1" max="1" width="1" style="266" customWidth="1"/>
    <col min="2" max="2" width="4.125" style="266" customWidth="1"/>
    <col min="3" max="4" width="2.5" style="266" customWidth="1"/>
    <col min="5" max="7" width="7.625" style="266" customWidth="1"/>
    <col min="8" max="8" width="9.125" style="266" customWidth="1"/>
    <col min="9" max="11" width="7.625" style="266" customWidth="1"/>
    <col min="12" max="12" width="9.125" style="266" customWidth="1"/>
    <col min="13" max="15" width="7.625" style="266" customWidth="1"/>
    <col min="16" max="16" width="9.125" style="266" customWidth="1"/>
    <col min="17" max="19" width="7.625" style="266" customWidth="1"/>
    <col min="20" max="20" width="9.125" style="266" customWidth="1"/>
    <col min="21" max="16384" width="7.5" style="266"/>
  </cols>
  <sheetData>
    <row r="1" spans="2:21" ht="15" customHeight="1" x14ac:dyDescent="0.15">
      <c r="B1" s="387"/>
      <c r="C1" s="387"/>
      <c r="D1" s="387"/>
    </row>
    <row r="2" spans="2:21" ht="12.75" customHeight="1" x14ac:dyDescent="0.15">
      <c r="B2" s="266" t="s">
        <v>151</v>
      </c>
      <c r="C2" s="388"/>
      <c r="D2" s="388"/>
    </row>
    <row r="3" spans="2:21" ht="12.75" customHeight="1" x14ac:dyDescent="0.15">
      <c r="B3" s="388"/>
      <c r="C3" s="388"/>
      <c r="D3" s="388"/>
      <c r="P3" s="389"/>
      <c r="T3" s="389" t="s">
        <v>84</v>
      </c>
    </row>
    <row r="4" spans="2:21" ht="3.75" customHeight="1" x14ac:dyDescent="0.15"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</row>
    <row r="5" spans="2:21" ht="14.25" customHeight="1" x14ac:dyDescent="0.15">
      <c r="B5" s="391"/>
      <c r="C5" s="392" t="s">
        <v>298</v>
      </c>
      <c r="D5" s="393"/>
      <c r="E5" s="394">
        <v>4</v>
      </c>
      <c r="F5" s="395"/>
      <c r="G5" s="395"/>
      <c r="H5" s="396"/>
      <c r="I5" s="394">
        <v>3</v>
      </c>
      <c r="J5" s="395"/>
      <c r="K5" s="395"/>
      <c r="L5" s="396"/>
      <c r="M5" s="394">
        <v>2</v>
      </c>
      <c r="N5" s="395"/>
      <c r="O5" s="395"/>
      <c r="P5" s="396"/>
      <c r="Q5" s="394">
        <v>3</v>
      </c>
      <c r="R5" s="395"/>
      <c r="S5" s="395"/>
      <c r="T5" s="396"/>
    </row>
    <row r="6" spans="2:21" ht="14.25" customHeight="1" x14ac:dyDescent="0.15">
      <c r="B6" s="397"/>
      <c r="C6" s="392" t="s">
        <v>299</v>
      </c>
      <c r="D6" s="393"/>
      <c r="E6" s="394" t="s">
        <v>155</v>
      </c>
      <c r="F6" s="395"/>
      <c r="G6" s="395"/>
      <c r="H6" s="396"/>
      <c r="I6" s="394" t="s">
        <v>155</v>
      </c>
      <c r="J6" s="395"/>
      <c r="K6" s="395"/>
      <c r="L6" s="396"/>
      <c r="M6" s="394" t="s">
        <v>300</v>
      </c>
      <c r="N6" s="395"/>
      <c r="O6" s="395"/>
      <c r="P6" s="396"/>
      <c r="Q6" s="394" t="s">
        <v>157</v>
      </c>
      <c r="R6" s="395"/>
      <c r="S6" s="395"/>
      <c r="T6" s="396"/>
    </row>
    <row r="7" spans="2:21" ht="14.25" customHeight="1" x14ac:dyDescent="0.15">
      <c r="B7" s="332" t="s">
        <v>258</v>
      </c>
      <c r="C7" s="398"/>
      <c r="D7" s="317"/>
      <c r="E7" s="399" t="s">
        <v>273</v>
      </c>
      <c r="F7" s="399" t="s">
        <v>158</v>
      </c>
      <c r="G7" s="400" t="s">
        <v>159</v>
      </c>
      <c r="H7" s="399" t="s">
        <v>95</v>
      </c>
      <c r="I7" s="399" t="s">
        <v>273</v>
      </c>
      <c r="J7" s="399" t="s">
        <v>158</v>
      </c>
      <c r="K7" s="400" t="s">
        <v>159</v>
      </c>
      <c r="L7" s="399" t="s">
        <v>95</v>
      </c>
      <c r="M7" s="399" t="s">
        <v>273</v>
      </c>
      <c r="N7" s="399" t="s">
        <v>158</v>
      </c>
      <c r="O7" s="400" t="s">
        <v>159</v>
      </c>
      <c r="P7" s="399" t="s">
        <v>95</v>
      </c>
      <c r="Q7" s="399" t="s">
        <v>273</v>
      </c>
      <c r="R7" s="399" t="s">
        <v>158</v>
      </c>
      <c r="S7" s="400" t="s">
        <v>159</v>
      </c>
      <c r="T7" s="399" t="s">
        <v>95</v>
      </c>
    </row>
    <row r="8" spans="2:21" ht="14.25" customHeight="1" x14ac:dyDescent="0.15">
      <c r="B8" s="324" t="s">
        <v>60</v>
      </c>
      <c r="C8" s="401">
        <v>18</v>
      </c>
      <c r="D8" s="183" t="s">
        <v>61</v>
      </c>
      <c r="E8" s="402">
        <v>2940</v>
      </c>
      <c r="F8" s="402">
        <v>3990</v>
      </c>
      <c r="G8" s="402">
        <v>3362</v>
      </c>
      <c r="H8" s="402">
        <v>785896</v>
      </c>
      <c r="I8" s="402">
        <v>2700</v>
      </c>
      <c r="J8" s="402">
        <v>3465</v>
      </c>
      <c r="K8" s="402">
        <v>3090</v>
      </c>
      <c r="L8" s="402">
        <v>1570965</v>
      </c>
      <c r="M8" s="402">
        <v>1365</v>
      </c>
      <c r="N8" s="402">
        <v>1733</v>
      </c>
      <c r="O8" s="402">
        <v>1588</v>
      </c>
      <c r="P8" s="402">
        <v>83768</v>
      </c>
      <c r="Q8" s="402">
        <v>2100</v>
      </c>
      <c r="R8" s="402">
        <v>2730</v>
      </c>
      <c r="S8" s="402">
        <v>2405</v>
      </c>
      <c r="T8" s="402">
        <v>610797</v>
      </c>
      <c r="U8" s="403"/>
    </row>
    <row r="9" spans="2:21" ht="14.25" customHeight="1" x14ac:dyDescent="0.15">
      <c r="B9" s="404"/>
      <c r="C9" s="401">
        <v>19</v>
      </c>
      <c r="D9" s="405"/>
      <c r="E9" s="402">
        <v>2940</v>
      </c>
      <c r="F9" s="402">
        <v>3833</v>
      </c>
      <c r="G9" s="402">
        <v>3312</v>
      </c>
      <c r="H9" s="402">
        <v>832060</v>
      </c>
      <c r="I9" s="402">
        <v>2667</v>
      </c>
      <c r="J9" s="402">
        <v>3255</v>
      </c>
      <c r="K9" s="402">
        <v>2999</v>
      </c>
      <c r="L9" s="402">
        <v>1372220</v>
      </c>
      <c r="M9" s="402">
        <v>1155</v>
      </c>
      <c r="N9" s="402">
        <v>1764</v>
      </c>
      <c r="O9" s="402">
        <v>1450</v>
      </c>
      <c r="P9" s="402">
        <v>844398</v>
      </c>
      <c r="Q9" s="402">
        <v>1943</v>
      </c>
      <c r="R9" s="402">
        <v>2536</v>
      </c>
      <c r="S9" s="402">
        <v>2329</v>
      </c>
      <c r="T9" s="402">
        <v>834916</v>
      </c>
      <c r="U9" s="403"/>
    </row>
    <row r="10" spans="2:21" ht="14.25" customHeight="1" x14ac:dyDescent="0.15">
      <c r="B10" s="404"/>
      <c r="C10" s="401">
        <v>20</v>
      </c>
      <c r="D10" s="405"/>
      <c r="E10" s="402">
        <v>2730</v>
      </c>
      <c r="F10" s="402">
        <v>3570</v>
      </c>
      <c r="G10" s="402">
        <v>3084</v>
      </c>
      <c r="H10" s="402">
        <v>663788</v>
      </c>
      <c r="I10" s="402">
        <v>2100</v>
      </c>
      <c r="J10" s="402">
        <v>3150</v>
      </c>
      <c r="K10" s="402">
        <v>2694</v>
      </c>
      <c r="L10" s="402">
        <v>1053517</v>
      </c>
      <c r="M10" s="402">
        <v>1260</v>
      </c>
      <c r="N10" s="402">
        <v>1674</v>
      </c>
      <c r="O10" s="402">
        <v>1444</v>
      </c>
      <c r="P10" s="402">
        <v>854238</v>
      </c>
      <c r="Q10" s="402">
        <v>1838</v>
      </c>
      <c r="R10" s="402">
        <v>2604</v>
      </c>
      <c r="S10" s="402">
        <v>2238</v>
      </c>
      <c r="T10" s="402">
        <v>799697</v>
      </c>
      <c r="U10" s="403"/>
    </row>
    <row r="11" spans="2:21" ht="14.25" customHeight="1" x14ac:dyDescent="0.15">
      <c r="B11" s="404"/>
      <c r="C11" s="401">
        <v>21</v>
      </c>
      <c r="D11" s="405"/>
      <c r="E11" s="402">
        <v>2310</v>
      </c>
      <c r="F11" s="402">
        <v>3297</v>
      </c>
      <c r="G11" s="402">
        <v>2875</v>
      </c>
      <c r="H11" s="402">
        <v>725583</v>
      </c>
      <c r="I11" s="402">
        <v>1995</v>
      </c>
      <c r="J11" s="402">
        <v>2835</v>
      </c>
      <c r="K11" s="402">
        <v>2475</v>
      </c>
      <c r="L11" s="402">
        <v>967057</v>
      </c>
      <c r="M11" s="402">
        <v>1260</v>
      </c>
      <c r="N11" s="402">
        <v>1680</v>
      </c>
      <c r="O11" s="402">
        <v>1443</v>
      </c>
      <c r="P11" s="402">
        <v>711650</v>
      </c>
      <c r="Q11" s="402">
        <v>1680</v>
      </c>
      <c r="R11" s="402">
        <v>2485</v>
      </c>
      <c r="S11" s="402">
        <v>2135</v>
      </c>
      <c r="T11" s="402">
        <v>792497</v>
      </c>
      <c r="U11" s="403"/>
    </row>
    <row r="12" spans="2:21" ht="14.25" customHeight="1" x14ac:dyDescent="0.15">
      <c r="B12" s="406"/>
      <c r="C12" s="407">
        <v>22</v>
      </c>
      <c r="D12" s="408"/>
      <c r="E12" s="409">
        <v>2310</v>
      </c>
      <c r="F12" s="409">
        <v>3280</v>
      </c>
      <c r="G12" s="409">
        <v>2787</v>
      </c>
      <c r="H12" s="409">
        <v>576426</v>
      </c>
      <c r="I12" s="410">
        <v>2100</v>
      </c>
      <c r="J12" s="409">
        <v>2756</v>
      </c>
      <c r="K12" s="328">
        <v>2465</v>
      </c>
      <c r="L12" s="409">
        <v>1003771</v>
      </c>
      <c r="M12" s="409">
        <v>1198</v>
      </c>
      <c r="N12" s="409">
        <v>1575</v>
      </c>
      <c r="O12" s="328">
        <v>1364</v>
      </c>
      <c r="P12" s="409">
        <v>633610</v>
      </c>
      <c r="Q12" s="411">
        <v>1680</v>
      </c>
      <c r="R12" s="410">
        <v>2520</v>
      </c>
      <c r="S12" s="328">
        <v>2103</v>
      </c>
      <c r="T12" s="410">
        <v>968302</v>
      </c>
      <c r="U12" s="403"/>
    </row>
    <row r="13" spans="2:21" ht="14.25" customHeight="1" x14ac:dyDescent="0.15">
      <c r="B13" s="412" t="s">
        <v>301</v>
      </c>
      <c r="C13" s="403">
        <v>8</v>
      </c>
      <c r="D13" s="413" t="s">
        <v>260</v>
      </c>
      <c r="E13" s="402">
        <v>2310</v>
      </c>
      <c r="F13" s="402">
        <v>2993</v>
      </c>
      <c r="G13" s="402">
        <v>2787</v>
      </c>
      <c r="H13" s="402">
        <v>58262</v>
      </c>
      <c r="I13" s="402">
        <v>1995</v>
      </c>
      <c r="J13" s="402">
        <v>2499</v>
      </c>
      <c r="K13" s="402">
        <v>2223</v>
      </c>
      <c r="L13" s="402">
        <v>63794</v>
      </c>
      <c r="M13" s="402">
        <v>1260</v>
      </c>
      <c r="N13" s="402">
        <v>1523</v>
      </c>
      <c r="O13" s="402">
        <v>1373</v>
      </c>
      <c r="P13" s="402">
        <v>49106</v>
      </c>
      <c r="Q13" s="402">
        <v>1680</v>
      </c>
      <c r="R13" s="402">
        <v>2310</v>
      </c>
      <c r="S13" s="402">
        <v>2091</v>
      </c>
      <c r="T13" s="402">
        <v>69479</v>
      </c>
      <c r="U13" s="403"/>
    </row>
    <row r="14" spans="2:21" ht="14.25" customHeight="1" x14ac:dyDescent="0.15">
      <c r="B14" s="412"/>
      <c r="C14" s="403">
        <v>9</v>
      </c>
      <c r="D14" s="413"/>
      <c r="E14" s="402">
        <v>2384</v>
      </c>
      <c r="F14" s="402">
        <v>2940</v>
      </c>
      <c r="G14" s="402">
        <v>2672</v>
      </c>
      <c r="H14" s="402">
        <v>61531</v>
      </c>
      <c r="I14" s="402">
        <v>1995</v>
      </c>
      <c r="J14" s="402">
        <v>2520</v>
      </c>
      <c r="K14" s="402">
        <v>2283</v>
      </c>
      <c r="L14" s="402">
        <v>87140</v>
      </c>
      <c r="M14" s="402">
        <v>1313</v>
      </c>
      <c r="N14" s="402">
        <v>1538</v>
      </c>
      <c r="O14" s="402">
        <v>1436</v>
      </c>
      <c r="P14" s="402">
        <v>71421</v>
      </c>
      <c r="Q14" s="402">
        <v>1899</v>
      </c>
      <c r="R14" s="402">
        <v>2310</v>
      </c>
      <c r="S14" s="402">
        <v>2090</v>
      </c>
      <c r="T14" s="402">
        <v>54900</v>
      </c>
      <c r="U14" s="403"/>
    </row>
    <row r="15" spans="2:21" ht="14.25" customHeight="1" x14ac:dyDescent="0.15">
      <c r="B15" s="412"/>
      <c r="C15" s="403">
        <v>10</v>
      </c>
      <c r="D15" s="413"/>
      <c r="E15" s="402">
        <v>2415</v>
      </c>
      <c r="F15" s="402">
        <v>2940</v>
      </c>
      <c r="G15" s="402">
        <v>2735</v>
      </c>
      <c r="H15" s="402">
        <v>56546</v>
      </c>
      <c r="I15" s="402">
        <v>2226</v>
      </c>
      <c r="J15" s="402">
        <v>2625</v>
      </c>
      <c r="K15" s="402">
        <v>2386</v>
      </c>
      <c r="L15" s="402">
        <v>51054</v>
      </c>
      <c r="M15" s="402">
        <v>1313</v>
      </c>
      <c r="N15" s="402">
        <v>1658</v>
      </c>
      <c r="O15" s="402">
        <v>1463</v>
      </c>
      <c r="P15" s="402">
        <v>52347</v>
      </c>
      <c r="Q15" s="402">
        <v>1890</v>
      </c>
      <c r="R15" s="402">
        <v>2205</v>
      </c>
      <c r="S15" s="402">
        <v>2035</v>
      </c>
      <c r="T15" s="402">
        <v>57561</v>
      </c>
      <c r="U15" s="403"/>
    </row>
    <row r="16" spans="2:21" ht="14.25" customHeight="1" x14ac:dyDescent="0.15">
      <c r="B16" s="412"/>
      <c r="C16" s="403">
        <v>11</v>
      </c>
      <c r="D16" s="413"/>
      <c r="E16" s="402">
        <v>2835</v>
      </c>
      <c r="F16" s="402">
        <v>3150</v>
      </c>
      <c r="G16" s="402">
        <v>2987</v>
      </c>
      <c r="H16" s="402">
        <v>68592</v>
      </c>
      <c r="I16" s="402">
        <v>2258</v>
      </c>
      <c r="J16" s="402">
        <v>2756</v>
      </c>
      <c r="K16" s="402">
        <v>2537</v>
      </c>
      <c r="L16" s="402">
        <v>83545</v>
      </c>
      <c r="M16" s="402">
        <v>1365</v>
      </c>
      <c r="N16" s="402">
        <v>1623</v>
      </c>
      <c r="O16" s="402">
        <v>1510</v>
      </c>
      <c r="P16" s="402">
        <v>48448</v>
      </c>
      <c r="Q16" s="402">
        <v>1785</v>
      </c>
      <c r="R16" s="402">
        <v>2237</v>
      </c>
      <c r="S16" s="402">
        <v>2034</v>
      </c>
      <c r="T16" s="402">
        <v>71090</v>
      </c>
      <c r="U16" s="403"/>
    </row>
    <row r="17" spans="2:21" ht="14.25" customHeight="1" x14ac:dyDescent="0.15">
      <c r="B17" s="186"/>
      <c r="C17" s="403">
        <v>12</v>
      </c>
      <c r="D17" s="187"/>
      <c r="E17" s="402">
        <v>2783</v>
      </c>
      <c r="F17" s="402">
        <v>3268</v>
      </c>
      <c r="G17" s="402">
        <v>2970</v>
      </c>
      <c r="H17" s="402">
        <v>97450</v>
      </c>
      <c r="I17" s="402">
        <v>2237</v>
      </c>
      <c r="J17" s="402">
        <v>2756</v>
      </c>
      <c r="K17" s="402">
        <v>2556</v>
      </c>
      <c r="L17" s="402">
        <v>141632</v>
      </c>
      <c r="M17" s="402">
        <v>1286</v>
      </c>
      <c r="N17" s="402">
        <v>1565</v>
      </c>
      <c r="O17" s="402">
        <v>1423</v>
      </c>
      <c r="P17" s="402">
        <v>56408</v>
      </c>
      <c r="Q17" s="402">
        <v>1827</v>
      </c>
      <c r="R17" s="402">
        <v>2237</v>
      </c>
      <c r="S17" s="402">
        <v>2048</v>
      </c>
      <c r="T17" s="402">
        <v>77999</v>
      </c>
      <c r="U17" s="403"/>
    </row>
    <row r="18" spans="2:21" ht="14.25" customHeight="1" x14ac:dyDescent="0.15">
      <c r="B18" s="186" t="s">
        <v>64</v>
      </c>
      <c r="C18" s="166">
        <v>1</v>
      </c>
      <c r="D18" s="187" t="s">
        <v>1</v>
      </c>
      <c r="E18" s="402">
        <v>2730</v>
      </c>
      <c r="F18" s="402">
        <v>2993</v>
      </c>
      <c r="G18" s="402">
        <v>2858</v>
      </c>
      <c r="H18" s="402">
        <v>49433</v>
      </c>
      <c r="I18" s="402">
        <v>2310</v>
      </c>
      <c r="J18" s="402">
        <v>2701</v>
      </c>
      <c r="K18" s="402">
        <v>2455</v>
      </c>
      <c r="L18" s="402">
        <v>108856</v>
      </c>
      <c r="M18" s="402">
        <v>1208</v>
      </c>
      <c r="N18" s="402">
        <v>1475</v>
      </c>
      <c r="O18" s="402">
        <v>1346</v>
      </c>
      <c r="P18" s="402">
        <v>45337</v>
      </c>
      <c r="Q18" s="402">
        <v>1890</v>
      </c>
      <c r="R18" s="402">
        <v>2202</v>
      </c>
      <c r="S18" s="402">
        <v>2040</v>
      </c>
      <c r="T18" s="402">
        <v>73763</v>
      </c>
      <c r="U18" s="403"/>
    </row>
    <row r="19" spans="2:21" ht="14.25" customHeight="1" x14ac:dyDescent="0.15">
      <c r="B19" s="186"/>
      <c r="C19" s="166">
        <v>2</v>
      </c>
      <c r="D19" s="187"/>
      <c r="E19" s="402">
        <v>2625</v>
      </c>
      <c r="F19" s="402">
        <v>2993</v>
      </c>
      <c r="G19" s="402">
        <v>2850</v>
      </c>
      <c r="H19" s="402">
        <v>40278</v>
      </c>
      <c r="I19" s="402">
        <v>2100</v>
      </c>
      <c r="J19" s="402">
        <v>2591</v>
      </c>
      <c r="K19" s="402">
        <v>2372</v>
      </c>
      <c r="L19" s="402">
        <v>79479</v>
      </c>
      <c r="M19" s="402">
        <v>1229</v>
      </c>
      <c r="N19" s="402">
        <v>1400</v>
      </c>
      <c r="O19" s="402">
        <v>1310</v>
      </c>
      <c r="P19" s="402">
        <v>51037</v>
      </c>
      <c r="Q19" s="402">
        <v>1680</v>
      </c>
      <c r="R19" s="402">
        <v>2100</v>
      </c>
      <c r="S19" s="402">
        <v>1928</v>
      </c>
      <c r="T19" s="402">
        <v>64365</v>
      </c>
      <c r="U19" s="403"/>
    </row>
    <row r="20" spans="2:21" ht="14.25" customHeight="1" x14ac:dyDescent="0.15">
      <c r="B20" s="186"/>
      <c r="C20" s="166">
        <v>3</v>
      </c>
      <c r="D20" s="187"/>
      <c r="E20" s="402">
        <v>2310</v>
      </c>
      <c r="F20" s="402">
        <v>2888</v>
      </c>
      <c r="G20" s="402">
        <v>2657</v>
      </c>
      <c r="H20" s="402">
        <v>50379</v>
      </c>
      <c r="I20" s="402">
        <v>2100</v>
      </c>
      <c r="J20" s="402">
        <v>2646</v>
      </c>
      <c r="K20" s="402">
        <v>2399</v>
      </c>
      <c r="L20" s="402">
        <v>96869</v>
      </c>
      <c r="M20" s="402">
        <v>1208</v>
      </c>
      <c r="N20" s="402">
        <v>1368</v>
      </c>
      <c r="O20" s="402">
        <v>1279</v>
      </c>
      <c r="P20" s="402">
        <v>66499</v>
      </c>
      <c r="Q20" s="402">
        <v>1680</v>
      </c>
      <c r="R20" s="402">
        <v>2237</v>
      </c>
      <c r="S20" s="402">
        <v>1953</v>
      </c>
      <c r="T20" s="402">
        <v>85594</v>
      </c>
      <c r="U20" s="403"/>
    </row>
    <row r="21" spans="2:21" ht="14.25" customHeight="1" x14ac:dyDescent="0.15">
      <c r="B21" s="186"/>
      <c r="C21" s="166">
        <v>4</v>
      </c>
      <c r="D21" s="187"/>
      <c r="E21" s="402">
        <v>2468</v>
      </c>
      <c r="F21" s="402">
        <v>2940</v>
      </c>
      <c r="G21" s="402">
        <v>2818</v>
      </c>
      <c r="H21" s="402">
        <v>43678</v>
      </c>
      <c r="I21" s="402">
        <v>2205</v>
      </c>
      <c r="J21" s="402">
        <v>2678</v>
      </c>
      <c r="K21" s="402">
        <v>2523</v>
      </c>
      <c r="L21" s="402">
        <v>62464</v>
      </c>
      <c r="M21" s="402">
        <v>1198</v>
      </c>
      <c r="N21" s="402">
        <v>1470</v>
      </c>
      <c r="O21" s="402">
        <v>1316</v>
      </c>
      <c r="P21" s="402">
        <v>34889</v>
      </c>
      <c r="Q21" s="402">
        <v>1995</v>
      </c>
      <c r="R21" s="402">
        <v>2363</v>
      </c>
      <c r="S21" s="402">
        <v>2176</v>
      </c>
      <c r="T21" s="402">
        <v>65440</v>
      </c>
      <c r="U21" s="403"/>
    </row>
    <row r="22" spans="2:21" ht="14.25" customHeight="1" x14ac:dyDescent="0.15">
      <c r="B22" s="186"/>
      <c r="C22" s="166">
        <v>5</v>
      </c>
      <c r="D22" s="187"/>
      <c r="E22" s="402">
        <v>2415</v>
      </c>
      <c r="F22" s="402">
        <v>2993</v>
      </c>
      <c r="G22" s="402">
        <v>2817</v>
      </c>
      <c r="H22" s="402">
        <v>57185</v>
      </c>
      <c r="I22" s="402">
        <v>2247</v>
      </c>
      <c r="J22" s="402">
        <v>2625</v>
      </c>
      <c r="K22" s="402">
        <v>2499</v>
      </c>
      <c r="L22" s="402">
        <v>90530</v>
      </c>
      <c r="M22" s="402">
        <v>1208</v>
      </c>
      <c r="N22" s="402">
        <v>1565</v>
      </c>
      <c r="O22" s="402">
        <v>1356</v>
      </c>
      <c r="P22" s="402">
        <v>60884</v>
      </c>
      <c r="Q22" s="402">
        <v>1974</v>
      </c>
      <c r="R22" s="402">
        <v>2363</v>
      </c>
      <c r="S22" s="402">
        <v>2170</v>
      </c>
      <c r="T22" s="402">
        <v>89145</v>
      </c>
      <c r="U22" s="403"/>
    </row>
    <row r="23" spans="2:21" ht="14.25" customHeight="1" x14ac:dyDescent="0.15">
      <c r="B23" s="186"/>
      <c r="C23" s="166">
        <v>6</v>
      </c>
      <c r="D23" s="187"/>
      <c r="E23" s="402">
        <v>2489</v>
      </c>
      <c r="F23" s="402">
        <v>2940</v>
      </c>
      <c r="G23" s="402">
        <v>2802</v>
      </c>
      <c r="H23" s="402">
        <v>45327</v>
      </c>
      <c r="I23" s="402">
        <v>2100</v>
      </c>
      <c r="J23" s="402">
        <v>2646</v>
      </c>
      <c r="K23" s="402">
        <v>2398</v>
      </c>
      <c r="L23" s="402">
        <v>77791</v>
      </c>
      <c r="M23" s="402">
        <v>1260</v>
      </c>
      <c r="N23" s="402">
        <v>1506</v>
      </c>
      <c r="O23" s="402">
        <v>1357</v>
      </c>
      <c r="P23" s="402">
        <v>51473</v>
      </c>
      <c r="Q23" s="402">
        <v>1785</v>
      </c>
      <c r="R23" s="402">
        <v>2426</v>
      </c>
      <c r="S23" s="402">
        <v>2156</v>
      </c>
      <c r="T23" s="402">
        <v>59693</v>
      </c>
      <c r="U23" s="403"/>
    </row>
    <row r="24" spans="2:21" ht="14.25" customHeight="1" x14ac:dyDescent="0.15">
      <c r="B24" s="186"/>
      <c r="C24" s="403">
        <v>7</v>
      </c>
      <c r="D24" s="187"/>
      <c r="E24" s="402">
        <v>2605</v>
      </c>
      <c r="F24" s="402">
        <v>2993</v>
      </c>
      <c r="G24" s="402">
        <v>2819</v>
      </c>
      <c r="H24" s="402">
        <v>42043</v>
      </c>
      <c r="I24" s="326">
        <v>2100</v>
      </c>
      <c r="J24" s="326">
        <v>2545</v>
      </c>
      <c r="K24" s="326">
        <v>2339</v>
      </c>
      <c r="L24" s="326">
        <v>58514</v>
      </c>
      <c r="M24" s="326">
        <v>1208</v>
      </c>
      <c r="N24" s="326">
        <v>1544</v>
      </c>
      <c r="O24" s="326">
        <v>1337</v>
      </c>
      <c r="P24" s="326">
        <v>39327</v>
      </c>
      <c r="Q24" s="326">
        <v>1701</v>
      </c>
      <c r="R24" s="326">
        <v>2363</v>
      </c>
      <c r="S24" s="326">
        <v>2065</v>
      </c>
      <c r="T24" s="326">
        <v>55130</v>
      </c>
      <c r="U24" s="403"/>
    </row>
    <row r="25" spans="2:21" ht="14.25" customHeight="1" x14ac:dyDescent="0.15">
      <c r="B25" s="414"/>
      <c r="C25" s="403">
        <v>8</v>
      </c>
      <c r="D25" s="403"/>
      <c r="E25" s="415">
        <v>2462</v>
      </c>
      <c r="F25" s="415">
        <v>2800</v>
      </c>
      <c r="G25" s="415">
        <v>2653.2</v>
      </c>
      <c r="H25" s="415">
        <v>42061</v>
      </c>
      <c r="I25" s="415">
        <v>2222</v>
      </c>
      <c r="J25" s="415">
        <v>2520</v>
      </c>
      <c r="K25" s="415">
        <v>2355</v>
      </c>
      <c r="L25" s="415">
        <v>78480</v>
      </c>
      <c r="M25" s="415">
        <v>1208</v>
      </c>
      <c r="N25" s="415">
        <v>1470</v>
      </c>
      <c r="O25" s="415">
        <v>1356</v>
      </c>
      <c r="P25" s="415">
        <v>70999</v>
      </c>
      <c r="Q25" s="415">
        <v>1733</v>
      </c>
      <c r="R25" s="415">
        <v>2289</v>
      </c>
      <c r="S25" s="415">
        <v>2008</v>
      </c>
      <c r="T25" s="416">
        <v>74735</v>
      </c>
      <c r="U25" s="403"/>
    </row>
    <row r="26" spans="2:21" ht="14.25" customHeight="1" x14ac:dyDescent="0.15">
      <c r="B26" s="414"/>
      <c r="C26" s="403">
        <v>9</v>
      </c>
      <c r="D26" s="403"/>
      <c r="E26" s="415">
        <v>2465</v>
      </c>
      <c r="F26" s="415">
        <v>2800</v>
      </c>
      <c r="G26" s="415">
        <v>2608.8000000000002</v>
      </c>
      <c r="H26" s="416">
        <v>45938</v>
      </c>
      <c r="I26" s="325">
        <v>2258</v>
      </c>
      <c r="J26" s="325">
        <v>2625</v>
      </c>
      <c r="K26" s="325">
        <v>2449</v>
      </c>
      <c r="L26" s="325">
        <v>92686</v>
      </c>
      <c r="M26" s="384">
        <v>1208</v>
      </c>
      <c r="N26" s="384">
        <v>1575</v>
      </c>
      <c r="O26" s="384">
        <v>1413</v>
      </c>
      <c r="P26" s="384">
        <v>48353</v>
      </c>
      <c r="Q26" s="325">
        <v>1838</v>
      </c>
      <c r="R26" s="325">
        <v>2315</v>
      </c>
      <c r="S26" s="325">
        <v>2002</v>
      </c>
      <c r="T26" s="326">
        <v>85242</v>
      </c>
      <c r="U26" s="403"/>
    </row>
    <row r="27" spans="2:21" ht="14.25" customHeight="1" x14ac:dyDescent="0.15">
      <c r="B27" s="414"/>
      <c r="C27" s="403">
        <v>10</v>
      </c>
      <c r="D27" s="413"/>
      <c r="E27" s="416">
        <v>2489</v>
      </c>
      <c r="F27" s="416">
        <v>2888</v>
      </c>
      <c r="G27" s="416">
        <v>2734</v>
      </c>
      <c r="H27" s="416">
        <v>44182.1</v>
      </c>
      <c r="I27" s="326">
        <v>2252.25</v>
      </c>
      <c r="J27" s="326">
        <v>2625</v>
      </c>
      <c r="K27" s="326">
        <v>2460.2990123850109</v>
      </c>
      <c r="L27" s="326">
        <v>65253.899999999994</v>
      </c>
      <c r="M27" s="375">
        <v>1207.5</v>
      </c>
      <c r="N27" s="375">
        <v>1564.5</v>
      </c>
      <c r="O27" s="375">
        <v>1418.3540168290526</v>
      </c>
      <c r="P27" s="375">
        <v>51576.900000000009</v>
      </c>
      <c r="Q27" s="326">
        <v>1900.5</v>
      </c>
      <c r="R27" s="326">
        <v>2425.5</v>
      </c>
      <c r="S27" s="326">
        <v>2131.3292733934513</v>
      </c>
      <c r="T27" s="326">
        <v>97867</v>
      </c>
      <c r="U27" s="403"/>
    </row>
    <row r="28" spans="2:21" ht="14.25" customHeight="1" x14ac:dyDescent="0.15">
      <c r="B28" s="414"/>
      <c r="C28" s="403">
        <v>11</v>
      </c>
      <c r="D28" s="413"/>
      <c r="E28" s="416">
        <v>2678</v>
      </c>
      <c r="F28" s="416">
        <v>3045</v>
      </c>
      <c r="G28" s="416">
        <v>2850</v>
      </c>
      <c r="H28" s="416">
        <v>53970</v>
      </c>
      <c r="I28" s="326">
        <v>2310</v>
      </c>
      <c r="J28" s="326">
        <v>2709</v>
      </c>
      <c r="K28" s="326">
        <v>2539</v>
      </c>
      <c r="L28" s="326">
        <v>70581</v>
      </c>
      <c r="M28" s="375">
        <v>1208</v>
      </c>
      <c r="N28" s="375">
        <v>1480</v>
      </c>
      <c r="O28" s="375">
        <v>1394</v>
      </c>
      <c r="P28" s="375">
        <v>62192</v>
      </c>
      <c r="Q28" s="326">
        <v>1890</v>
      </c>
      <c r="R28" s="326">
        <v>2478</v>
      </c>
      <c r="S28" s="326">
        <v>2152</v>
      </c>
      <c r="T28" s="330">
        <v>119113</v>
      </c>
      <c r="U28" s="403"/>
    </row>
    <row r="29" spans="2:21" ht="14.25" customHeight="1" x14ac:dyDescent="0.15">
      <c r="B29" s="414"/>
      <c r="C29" s="403">
        <v>12</v>
      </c>
      <c r="D29" s="413"/>
      <c r="E29" s="416">
        <v>2783</v>
      </c>
      <c r="F29" s="416">
        <v>3280</v>
      </c>
      <c r="G29" s="416">
        <v>2979</v>
      </c>
      <c r="H29" s="416">
        <v>61952</v>
      </c>
      <c r="I29" s="326">
        <v>2342</v>
      </c>
      <c r="J29" s="326">
        <v>2756</v>
      </c>
      <c r="K29" s="326">
        <v>2628</v>
      </c>
      <c r="L29" s="326">
        <v>122267</v>
      </c>
      <c r="M29" s="375">
        <v>1313</v>
      </c>
      <c r="N29" s="375">
        <v>1480</v>
      </c>
      <c r="O29" s="375">
        <v>1436</v>
      </c>
      <c r="P29" s="375">
        <v>51043</v>
      </c>
      <c r="Q29" s="326">
        <v>1995</v>
      </c>
      <c r="R29" s="326">
        <v>2520</v>
      </c>
      <c r="S29" s="326">
        <v>2236</v>
      </c>
      <c r="T29" s="330">
        <v>98215</v>
      </c>
      <c r="U29" s="403"/>
    </row>
    <row r="30" spans="2:21" ht="13.5" customHeight="1" x14ac:dyDescent="0.15">
      <c r="B30" s="414" t="s">
        <v>261</v>
      </c>
      <c r="C30" s="403">
        <v>1</v>
      </c>
      <c r="D30" s="413" t="s">
        <v>260</v>
      </c>
      <c r="E30" s="185">
        <v>2415</v>
      </c>
      <c r="F30" s="185">
        <v>2940</v>
      </c>
      <c r="G30" s="185">
        <v>2554.1742302645662</v>
      </c>
      <c r="H30" s="185">
        <v>51081.8</v>
      </c>
      <c r="I30" s="326">
        <v>2230.2000000000003</v>
      </c>
      <c r="J30" s="326">
        <v>2588.67</v>
      </c>
      <c r="K30" s="326">
        <v>2423.5856910689226</v>
      </c>
      <c r="L30" s="326">
        <v>48042.899999999994</v>
      </c>
      <c r="M30" s="375">
        <v>1207.5</v>
      </c>
      <c r="N30" s="375">
        <v>1571.325</v>
      </c>
      <c r="O30" s="375">
        <v>1383.5244951382631</v>
      </c>
      <c r="P30" s="375">
        <v>61528</v>
      </c>
      <c r="Q30" s="326">
        <v>1995</v>
      </c>
      <c r="R30" s="326">
        <v>2362.5</v>
      </c>
      <c r="S30" s="326">
        <v>2182.5415941595729</v>
      </c>
      <c r="T30" s="330">
        <v>126309.59999999999</v>
      </c>
      <c r="U30" s="403"/>
    </row>
    <row r="31" spans="2:21" ht="13.5" customHeight="1" x14ac:dyDescent="0.15">
      <c r="B31" s="414"/>
      <c r="C31" s="403">
        <v>2</v>
      </c>
      <c r="D31" s="413"/>
      <c r="E31" s="416">
        <v>2520</v>
      </c>
      <c r="F31" s="416">
        <v>2940</v>
      </c>
      <c r="G31" s="416">
        <v>2761</v>
      </c>
      <c r="H31" s="417">
        <v>40176.699999999997</v>
      </c>
      <c r="I31" s="326">
        <v>2258.5500000000002</v>
      </c>
      <c r="J31" s="326">
        <v>2585.1</v>
      </c>
      <c r="K31" s="326">
        <v>2465.9342012596339</v>
      </c>
      <c r="L31" s="330">
        <v>61909.399999999994</v>
      </c>
      <c r="M31" s="375">
        <v>1207.5</v>
      </c>
      <c r="N31" s="375">
        <v>1478.4</v>
      </c>
      <c r="O31" s="375">
        <v>1386.2958271092957</v>
      </c>
      <c r="P31" s="374">
        <v>55413.099999999991</v>
      </c>
      <c r="Q31" s="326">
        <v>1953</v>
      </c>
      <c r="R31" s="326">
        <v>2359.98</v>
      </c>
      <c r="S31" s="326">
        <v>2150.4703303093288</v>
      </c>
      <c r="T31" s="330">
        <v>103295.1</v>
      </c>
      <c r="U31" s="403"/>
    </row>
    <row r="32" spans="2:21" ht="13.5" customHeight="1" x14ac:dyDescent="0.15">
      <c r="B32" s="414"/>
      <c r="C32" s="403">
        <v>3</v>
      </c>
      <c r="D32" s="413"/>
      <c r="E32" s="416">
        <v>2660</v>
      </c>
      <c r="F32" s="416">
        <v>2940</v>
      </c>
      <c r="G32" s="417">
        <v>2805</v>
      </c>
      <c r="H32" s="416">
        <v>39590.9</v>
      </c>
      <c r="I32" s="326">
        <v>2312.1</v>
      </c>
      <c r="J32" s="326">
        <v>2625</v>
      </c>
      <c r="K32" s="326">
        <v>2514.1580442271925</v>
      </c>
      <c r="L32" s="326">
        <v>90077.8</v>
      </c>
      <c r="M32" s="375">
        <v>1197</v>
      </c>
      <c r="N32" s="375">
        <v>1478.4</v>
      </c>
      <c r="O32" s="375">
        <v>1381.4037602579135</v>
      </c>
      <c r="P32" s="375">
        <v>60036.3</v>
      </c>
      <c r="Q32" s="326">
        <v>1995</v>
      </c>
      <c r="R32" s="326">
        <v>2341.5</v>
      </c>
      <c r="S32" s="326">
        <v>2130.6745970536208</v>
      </c>
      <c r="T32" s="326">
        <v>91692</v>
      </c>
      <c r="U32" s="403"/>
    </row>
    <row r="33" spans="2:21" ht="13.5" customHeight="1" x14ac:dyDescent="0.15">
      <c r="B33" s="414"/>
      <c r="C33" s="403">
        <v>4</v>
      </c>
      <c r="D33" s="413"/>
      <c r="E33" s="416">
        <v>2729</v>
      </c>
      <c r="F33" s="416">
        <v>3044</v>
      </c>
      <c r="G33" s="416">
        <v>2883</v>
      </c>
      <c r="H33" s="416">
        <v>37086</v>
      </c>
      <c r="I33" s="326">
        <v>2257.5</v>
      </c>
      <c r="J33" s="326">
        <v>2625</v>
      </c>
      <c r="K33" s="326">
        <v>2469.6541055283833</v>
      </c>
      <c r="L33" s="330">
        <v>64673.5</v>
      </c>
      <c r="M33" s="375">
        <v>1050</v>
      </c>
      <c r="N33" s="375">
        <v>1720.95</v>
      </c>
      <c r="O33" s="375">
        <v>1372.0810611158613</v>
      </c>
      <c r="P33" s="374">
        <v>70854.399999999994</v>
      </c>
      <c r="Q33" s="326">
        <v>1942.5</v>
      </c>
      <c r="R33" s="326">
        <v>2341.5</v>
      </c>
      <c r="S33" s="326">
        <v>2136.0066580133421</v>
      </c>
      <c r="T33" s="330">
        <v>84743.4</v>
      </c>
      <c r="U33" s="403"/>
    </row>
    <row r="34" spans="2:21" ht="13.5" customHeight="1" x14ac:dyDescent="0.15">
      <c r="B34" s="418"/>
      <c r="C34" s="390">
        <v>5</v>
      </c>
      <c r="D34" s="419"/>
      <c r="E34" s="420">
        <v>2625</v>
      </c>
      <c r="F34" s="420">
        <v>3051</v>
      </c>
      <c r="G34" s="420">
        <v>2876</v>
      </c>
      <c r="H34" s="420">
        <v>55602</v>
      </c>
      <c r="I34" s="328">
        <v>2278.5</v>
      </c>
      <c r="J34" s="328">
        <v>2625</v>
      </c>
      <c r="K34" s="328">
        <v>2466.6625084082434</v>
      </c>
      <c r="L34" s="328">
        <v>64014.400000000001</v>
      </c>
      <c r="M34" s="369">
        <v>1155</v>
      </c>
      <c r="N34" s="369">
        <v>1478.4</v>
      </c>
      <c r="O34" s="369">
        <v>1357.2351752168152</v>
      </c>
      <c r="P34" s="369">
        <v>83527.900000000009</v>
      </c>
      <c r="Q34" s="328">
        <v>1995</v>
      </c>
      <c r="R34" s="328">
        <v>2320.5</v>
      </c>
      <c r="S34" s="328">
        <v>2133.8920480831935</v>
      </c>
      <c r="T34" s="329">
        <v>108899.3</v>
      </c>
      <c r="U34" s="403"/>
    </row>
    <row r="35" spans="2:21" ht="13.5" customHeight="1" x14ac:dyDescent="0.15">
      <c r="B35" s="265" t="s">
        <v>102</v>
      </c>
      <c r="C35" s="266" t="s">
        <v>103</v>
      </c>
    </row>
    <row r="36" spans="2:21" ht="13.5" customHeight="1" x14ac:dyDescent="0.15">
      <c r="B36" s="267" t="s">
        <v>2</v>
      </c>
      <c r="C36" s="266" t="s">
        <v>302</v>
      </c>
      <c r="M36" s="327"/>
      <c r="N36" s="327"/>
      <c r="O36" s="327"/>
      <c r="P36" s="327"/>
    </row>
    <row r="37" spans="2:21" ht="13.5" customHeight="1" x14ac:dyDescent="0.15">
      <c r="B37" s="267"/>
      <c r="C37" s="167"/>
      <c r="I37" s="327"/>
      <c r="J37" s="327"/>
      <c r="K37" s="327"/>
      <c r="L37" s="327"/>
      <c r="M37" s="373"/>
      <c r="N37" s="373"/>
      <c r="O37" s="373"/>
      <c r="P37" s="373"/>
      <c r="Q37" s="327"/>
      <c r="R37" s="327"/>
      <c r="S37" s="327"/>
      <c r="T37" s="327"/>
    </row>
    <row r="38" spans="2:21" x14ac:dyDescent="0.15">
      <c r="E38" s="421"/>
      <c r="F38" s="421"/>
      <c r="G38" s="421"/>
      <c r="H38" s="422"/>
      <c r="I38" s="403"/>
    </row>
    <row r="39" spans="2:21" ht="13.5" x14ac:dyDescent="0.15">
      <c r="E39" s="308"/>
      <c r="F39" s="308"/>
      <c r="G39" s="308"/>
      <c r="H39" s="664"/>
      <c r="I39" s="665"/>
      <c r="J39" s="327"/>
      <c r="K39" s="327"/>
      <c r="L39" s="327"/>
      <c r="M39" s="373"/>
      <c r="N39" s="373"/>
      <c r="O39" s="373"/>
      <c r="P39" s="373"/>
      <c r="Q39" s="327"/>
      <c r="R39" s="327"/>
      <c r="S39" s="327"/>
      <c r="T39" s="327"/>
      <c r="U39" s="403"/>
    </row>
    <row r="40" spans="2:21" ht="13.5" x14ac:dyDescent="0.15">
      <c r="E40" s="308"/>
      <c r="F40" s="308"/>
      <c r="G40" s="308"/>
      <c r="H40" s="664"/>
      <c r="I40" s="665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</row>
    <row r="41" spans="2:21" x14ac:dyDescent="0.15">
      <c r="E41" s="421"/>
      <c r="F41" s="421"/>
      <c r="G41" s="422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403"/>
      <c r="U41" s="403"/>
    </row>
    <row r="42" spans="2:21" x14ac:dyDescent="0.15"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403"/>
      <c r="U42" s="403"/>
    </row>
  </sheetData>
  <autoFilter ref="B5:T36"/>
  <mergeCells count="2">
    <mergeCell ref="H39:H40"/>
    <mergeCell ref="I39:I40"/>
  </mergeCells>
  <phoneticPr fontId="32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&amp;C-40-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2"/>
  <sheetViews>
    <sheetView zoomScale="75" zoomScaleNormal="75" workbookViewId="0"/>
  </sheetViews>
  <sheetFormatPr defaultColWidth="7.5" defaultRowHeight="12" x14ac:dyDescent="0.15"/>
  <cols>
    <col min="1" max="1" width="0.625" style="167" customWidth="1"/>
    <col min="2" max="2" width="5.5" style="167" customWidth="1"/>
    <col min="3" max="3" width="2.75" style="167" customWidth="1"/>
    <col min="4" max="4" width="5.75" style="167" customWidth="1"/>
    <col min="5" max="5" width="5.5" style="167" customWidth="1"/>
    <col min="6" max="7" width="5.875" style="167" customWidth="1"/>
    <col min="8" max="8" width="8.125" style="167" customWidth="1"/>
    <col min="9" max="9" width="5.375" style="167" customWidth="1"/>
    <col min="10" max="11" width="5.875" style="167" customWidth="1"/>
    <col min="12" max="12" width="8.125" style="167" customWidth="1"/>
    <col min="13" max="13" width="5.25" style="167" customWidth="1"/>
    <col min="14" max="14" width="5.875" style="167" customWidth="1"/>
    <col min="15" max="15" width="6.75" style="167" customWidth="1"/>
    <col min="16" max="16" width="8.125" style="167" customWidth="1"/>
    <col min="17" max="17" width="5.5" style="167" customWidth="1"/>
    <col min="18" max="19" width="5.875" style="167" customWidth="1"/>
    <col min="20" max="20" width="8.125" style="167" customWidth="1"/>
    <col min="21" max="21" width="5.375" style="167" customWidth="1"/>
    <col min="22" max="22" width="5.875" style="167" customWidth="1"/>
    <col min="23" max="23" width="6.75" style="167" customWidth="1"/>
    <col min="24" max="24" width="8.125" style="167" customWidth="1"/>
    <col min="25" max="16384" width="7.5" style="167"/>
  </cols>
  <sheetData>
    <row r="1" spans="1:26" ht="15" customHeight="1" x14ac:dyDescent="0.15">
      <c r="B1" s="340"/>
      <c r="C1" s="340"/>
      <c r="D1" s="340"/>
    </row>
    <row r="2" spans="1:26" ht="12.75" customHeight="1" x14ac:dyDescent="0.15">
      <c r="B2" s="167" t="s">
        <v>162</v>
      </c>
      <c r="C2" s="312"/>
      <c r="D2" s="312"/>
    </row>
    <row r="3" spans="1:26" ht="12.75" customHeight="1" x14ac:dyDescent="0.15">
      <c r="B3" s="312"/>
      <c r="C3" s="312"/>
      <c r="D3" s="312"/>
      <c r="X3" s="168" t="s">
        <v>84</v>
      </c>
    </row>
    <row r="4" spans="1:26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26" ht="12" customHeight="1" x14ac:dyDescent="0.15">
      <c r="A5" s="187"/>
      <c r="B5" s="292"/>
      <c r="C5" s="423" t="s">
        <v>255</v>
      </c>
      <c r="D5" s="424"/>
      <c r="E5" s="169" t="s">
        <v>303</v>
      </c>
      <c r="F5" s="425"/>
      <c r="G5" s="425"/>
      <c r="H5" s="426"/>
      <c r="I5" s="169" t="s">
        <v>304</v>
      </c>
      <c r="J5" s="425"/>
      <c r="K5" s="425"/>
      <c r="L5" s="426"/>
      <c r="M5" s="169" t="s">
        <v>305</v>
      </c>
      <c r="N5" s="425"/>
      <c r="O5" s="425"/>
      <c r="P5" s="426"/>
      <c r="Q5" s="169" t="s">
        <v>306</v>
      </c>
      <c r="R5" s="425"/>
      <c r="S5" s="425"/>
      <c r="T5" s="426"/>
      <c r="U5" s="169" t="s">
        <v>307</v>
      </c>
      <c r="V5" s="425"/>
      <c r="W5" s="425"/>
      <c r="X5" s="426"/>
    </row>
    <row r="6" spans="1:26" ht="12" customHeight="1" x14ac:dyDescent="0.15">
      <c r="A6" s="187"/>
      <c r="B6" s="185"/>
      <c r="C6" s="178"/>
      <c r="D6" s="190"/>
      <c r="E6" s="178" t="s">
        <v>308</v>
      </c>
      <c r="F6" s="427"/>
      <c r="G6" s="427"/>
      <c r="H6" s="428"/>
      <c r="I6" s="178"/>
      <c r="J6" s="427"/>
      <c r="K6" s="427"/>
      <c r="L6" s="428"/>
      <c r="M6" s="178" t="s">
        <v>309</v>
      </c>
      <c r="N6" s="427"/>
      <c r="O6" s="427"/>
      <c r="P6" s="428"/>
      <c r="Q6" s="178" t="s">
        <v>310</v>
      </c>
      <c r="R6" s="427"/>
      <c r="S6" s="427"/>
      <c r="T6" s="428"/>
      <c r="U6" s="178"/>
      <c r="V6" s="427"/>
      <c r="W6" s="427"/>
      <c r="X6" s="428"/>
    </row>
    <row r="7" spans="1:26" ht="12" customHeight="1" x14ac:dyDescent="0.15">
      <c r="A7" s="187"/>
      <c r="B7" s="321" t="s">
        <v>311</v>
      </c>
      <c r="C7" s="322"/>
      <c r="D7" s="323"/>
      <c r="E7" s="347" t="s">
        <v>273</v>
      </c>
      <c r="F7" s="347" t="s">
        <v>158</v>
      </c>
      <c r="G7" s="347" t="s">
        <v>274</v>
      </c>
      <c r="H7" s="347" t="s">
        <v>95</v>
      </c>
      <c r="I7" s="347" t="s">
        <v>273</v>
      </c>
      <c r="J7" s="347" t="s">
        <v>158</v>
      </c>
      <c r="K7" s="347" t="s">
        <v>274</v>
      </c>
      <c r="L7" s="347" t="s">
        <v>95</v>
      </c>
      <c r="M7" s="347" t="s">
        <v>273</v>
      </c>
      <c r="N7" s="347" t="s">
        <v>158</v>
      </c>
      <c r="O7" s="347" t="s">
        <v>274</v>
      </c>
      <c r="P7" s="347" t="s">
        <v>95</v>
      </c>
      <c r="Q7" s="347" t="s">
        <v>273</v>
      </c>
      <c r="R7" s="347" t="s">
        <v>158</v>
      </c>
      <c r="S7" s="347" t="s">
        <v>274</v>
      </c>
      <c r="T7" s="347" t="s">
        <v>95</v>
      </c>
      <c r="U7" s="347" t="s">
        <v>273</v>
      </c>
      <c r="V7" s="347" t="s">
        <v>158</v>
      </c>
      <c r="W7" s="347" t="s">
        <v>274</v>
      </c>
      <c r="X7" s="347" t="s">
        <v>95</v>
      </c>
    </row>
    <row r="8" spans="1:26" ht="12" customHeight="1" x14ac:dyDescent="0.15">
      <c r="A8" s="187"/>
      <c r="B8" s="178"/>
      <c r="C8" s="179"/>
      <c r="D8" s="190"/>
      <c r="E8" s="348"/>
      <c r="F8" s="348"/>
      <c r="G8" s="348" t="s">
        <v>275</v>
      </c>
      <c r="H8" s="348"/>
      <c r="I8" s="348"/>
      <c r="J8" s="348"/>
      <c r="K8" s="348" t="s">
        <v>275</v>
      </c>
      <c r="L8" s="348"/>
      <c r="M8" s="348"/>
      <c r="N8" s="348"/>
      <c r="O8" s="348" t="s">
        <v>275</v>
      </c>
      <c r="P8" s="348"/>
      <c r="Q8" s="348"/>
      <c r="R8" s="348"/>
      <c r="S8" s="348" t="s">
        <v>275</v>
      </c>
      <c r="T8" s="348"/>
      <c r="U8" s="348"/>
      <c r="V8" s="348"/>
      <c r="W8" s="348" t="s">
        <v>275</v>
      </c>
      <c r="X8" s="348"/>
    </row>
    <row r="9" spans="1:26" ht="12" customHeight="1" x14ac:dyDescent="0.15">
      <c r="A9" s="187"/>
      <c r="B9" s="324" t="s">
        <v>60</v>
      </c>
      <c r="C9" s="287">
        <v>20</v>
      </c>
      <c r="D9" s="183" t="s">
        <v>61</v>
      </c>
      <c r="E9" s="429" t="s">
        <v>262</v>
      </c>
      <c r="F9" s="429" t="s">
        <v>262</v>
      </c>
      <c r="G9" s="429" t="s">
        <v>262</v>
      </c>
      <c r="H9" s="429" t="s">
        <v>262</v>
      </c>
      <c r="I9" s="429" t="s">
        <v>262</v>
      </c>
      <c r="J9" s="429" t="s">
        <v>262</v>
      </c>
      <c r="K9" s="429" t="s">
        <v>262</v>
      </c>
      <c r="L9" s="429" t="s">
        <v>262</v>
      </c>
      <c r="M9" s="429" t="s">
        <v>262</v>
      </c>
      <c r="N9" s="429" t="s">
        <v>262</v>
      </c>
      <c r="O9" s="429" t="s">
        <v>262</v>
      </c>
      <c r="P9" s="429" t="s">
        <v>262</v>
      </c>
      <c r="Q9" s="429" t="s">
        <v>262</v>
      </c>
      <c r="R9" s="429" t="s">
        <v>262</v>
      </c>
      <c r="S9" s="429" t="s">
        <v>262</v>
      </c>
      <c r="T9" s="429" t="s">
        <v>262</v>
      </c>
      <c r="U9" s="429" t="s">
        <v>262</v>
      </c>
      <c r="V9" s="429" t="s">
        <v>262</v>
      </c>
      <c r="W9" s="429" t="s">
        <v>262</v>
      </c>
      <c r="X9" s="429" t="s">
        <v>262</v>
      </c>
      <c r="Y9" s="166"/>
      <c r="Z9" s="166"/>
    </row>
    <row r="10" spans="1:26" ht="12" customHeight="1" x14ac:dyDescent="0.15">
      <c r="A10" s="187"/>
      <c r="B10" s="186"/>
      <c r="C10" s="313">
        <v>21</v>
      </c>
      <c r="D10" s="187"/>
      <c r="E10" s="272" t="s">
        <v>262</v>
      </c>
      <c r="F10" s="272" t="s">
        <v>262</v>
      </c>
      <c r="G10" s="272" t="s">
        <v>262</v>
      </c>
      <c r="H10" s="272" t="s">
        <v>262</v>
      </c>
      <c r="I10" s="272" t="s">
        <v>262</v>
      </c>
      <c r="J10" s="272" t="s">
        <v>262</v>
      </c>
      <c r="K10" s="272" t="s">
        <v>262</v>
      </c>
      <c r="L10" s="272" t="s">
        <v>262</v>
      </c>
      <c r="M10" s="272" t="s">
        <v>262</v>
      </c>
      <c r="N10" s="272" t="s">
        <v>262</v>
      </c>
      <c r="O10" s="272" t="s">
        <v>262</v>
      </c>
      <c r="P10" s="272" t="s">
        <v>262</v>
      </c>
      <c r="Q10" s="272" t="s">
        <v>262</v>
      </c>
      <c r="R10" s="272" t="s">
        <v>262</v>
      </c>
      <c r="S10" s="272" t="s">
        <v>262</v>
      </c>
      <c r="T10" s="272" t="s">
        <v>262</v>
      </c>
      <c r="U10" s="272" t="s">
        <v>262</v>
      </c>
      <c r="V10" s="272" t="s">
        <v>262</v>
      </c>
      <c r="W10" s="272" t="s">
        <v>262</v>
      </c>
      <c r="X10" s="272" t="s">
        <v>262</v>
      </c>
      <c r="Y10" s="166"/>
      <c r="Z10" s="166"/>
    </row>
    <row r="11" spans="1:26" ht="12" customHeight="1" x14ac:dyDescent="0.15">
      <c r="A11" s="187"/>
      <c r="B11" s="284"/>
      <c r="C11" s="290">
        <v>22</v>
      </c>
      <c r="D11" s="190"/>
      <c r="E11" s="270">
        <v>0</v>
      </c>
      <c r="F11" s="270">
        <v>0</v>
      </c>
      <c r="G11" s="270">
        <v>0</v>
      </c>
      <c r="H11" s="270">
        <v>0</v>
      </c>
      <c r="I11" s="270">
        <v>0</v>
      </c>
      <c r="J11" s="270">
        <v>0</v>
      </c>
      <c r="K11" s="270">
        <v>0</v>
      </c>
      <c r="L11" s="270">
        <v>0</v>
      </c>
      <c r="M11" s="274">
        <v>0</v>
      </c>
      <c r="N11" s="270">
        <v>0</v>
      </c>
      <c r="O11" s="270">
        <v>0</v>
      </c>
      <c r="P11" s="270">
        <v>0</v>
      </c>
      <c r="Q11" s="270">
        <v>0</v>
      </c>
      <c r="R11" s="270">
        <v>0</v>
      </c>
      <c r="S11" s="270">
        <v>0</v>
      </c>
      <c r="T11" s="270">
        <v>0</v>
      </c>
      <c r="U11" s="270">
        <v>0</v>
      </c>
      <c r="V11" s="270">
        <v>0</v>
      </c>
      <c r="W11" s="270">
        <v>0</v>
      </c>
      <c r="X11" s="274">
        <v>0</v>
      </c>
      <c r="Y11" s="166"/>
      <c r="Z11" s="166"/>
    </row>
    <row r="12" spans="1:26" ht="12" customHeight="1" x14ac:dyDescent="0.15">
      <c r="A12" s="166"/>
      <c r="B12" s="186" t="s">
        <v>259</v>
      </c>
      <c r="C12" s="313">
        <v>9</v>
      </c>
      <c r="D12" s="166" t="s">
        <v>312</v>
      </c>
      <c r="E12" s="271">
        <v>0</v>
      </c>
      <c r="F12" s="271">
        <v>0</v>
      </c>
      <c r="G12" s="271">
        <v>0</v>
      </c>
      <c r="H12" s="271">
        <v>0</v>
      </c>
      <c r="I12" s="271">
        <v>0</v>
      </c>
      <c r="J12" s="271">
        <v>0</v>
      </c>
      <c r="K12" s="271">
        <v>0</v>
      </c>
      <c r="L12" s="271">
        <v>0</v>
      </c>
      <c r="M12" s="272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  <c r="T12" s="271">
        <v>0</v>
      </c>
      <c r="U12" s="271">
        <v>0</v>
      </c>
      <c r="V12" s="271">
        <v>0</v>
      </c>
      <c r="W12" s="271">
        <v>0</v>
      </c>
      <c r="X12" s="272">
        <v>0</v>
      </c>
      <c r="Y12" s="166"/>
      <c r="Z12" s="443"/>
    </row>
    <row r="13" spans="1:26" ht="12" customHeight="1" x14ac:dyDescent="0.15">
      <c r="A13" s="166"/>
      <c r="B13" s="186"/>
      <c r="C13" s="313">
        <v>10</v>
      </c>
      <c r="D13" s="187"/>
      <c r="E13" s="272">
        <v>0</v>
      </c>
      <c r="F13" s="272">
        <v>0</v>
      </c>
      <c r="G13" s="272">
        <v>0</v>
      </c>
      <c r="H13" s="272">
        <v>0</v>
      </c>
      <c r="I13" s="272">
        <v>0</v>
      </c>
      <c r="J13" s="272">
        <v>0</v>
      </c>
      <c r="K13" s="272">
        <v>0</v>
      </c>
      <c r="L13" s="272">
        <v>0</v>
      </c>
      <c r="M13" s="272">
        <v>0</v>
      </c>
      <c r="N13" s="272">
        <v>0</v>
      </c>
      <c r="O13" s="272">
        <v>0</v>
      </c>
      <c r="P13" s="272">
        <v>0</v>
      </c>
      <c r="Q13" s="272">
        <v>0</v>
      </c>
      <c r="R13" s="272">
        <v>0</v>
      </c>
      <c r="S13" s="272">
        <v>0</v>
      </c>
      <c r="T13" s="272">
        <v>0</v>
      </c>
      <c r="U13" s="272">
        <v>0</v>
      </c>
      <c r="V13" s="272">
        <v>0</v>
      </c>
      <c r="W13" s="272">
        <v>0</v>
      </c>
      <c r="X13" s="272">
        <v>0</v>
      </c>
      <c r="Y13" s="166"/>
      <c r="Z13" s="443"/>
    </row>
    <row r="14" spans="1:26" ht="12" customHeight="1" x14ac:dyDescent="0.15">
      <c r="A14" s="166"/>
      <c r="B14" s="186"/>
      <c r="C14" s="313">
        <v>11</v>
      </c>
      <c r="D14" s="187"/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0</v>
      </c>
      <c r="X14" s="273">
        <v>0</v>
      </c>
      <c r="Y14" s="166"/>
      <c r="Z14" s="443"/>
    </row>
    <row r="15" spans="1:26" ht="12" customHeight="1" x14ac:dyDescent="0.15">
      <c r="A15" s="166"/>
      <c r="B15" s="186"/>
      <c r="C15" s="313">
        <v>12</v>
      </c>
      <c r="D15" s="187"/>
      <c r="E15" s="272">
        <v>0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3">
        <v>0</v>
      </c>
      <c r="Y15" s="166"/>
      <c r="Z15" s="443"/>
    </row>
    <row r="16" spans="1:26" ht="12" customHeight="1" x14ac:dyDescent="0.15">
      <c r="A16" s="166"/>
      <c r="B16" s="186" t="s">
        <v>261</v>
      </c>
      <c r="C16" s="313">
        <v>1</v>
      </c>
      <c r="D16" s="187" t="s">
        <v>312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0</v>
      </c>
      <c r="W16" s="272">
        <v>0</v>
      </c>
      <c r="X16" s="273">
        <v>0</v>
      </c>
      <c r="Y16" s="166"/>
      <c r="Z16" s="327"/>
    </row>
    <row r="17" spans="1:42" ht="12" customHeight="1" x14ac:dyDescent="0.15">
      <c r="A17" s="166"/>
      <c r="B17" s="186"/>
      <c r="C17" s="313">
        <v>2</v>
      </c>
      <c r="D17" s="187"/>
      <c r="E17" s="272">
        <v>0</v>
      </c>
      <c r="F17" s="272">
        <v>0</v>
      </c>
      <c r="G17" s="272">
        <v>0</v>
      </c>
      <c r="H17" s="272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3">
        <v>0</v>
      </c>
      <c r="Y17" s="166"/>
      <c r="Z17" s="327"/>
    </row>
    <row r="18" spans="1:42" ht="12" customHeight="1" x14ac:dyDescent="0.15">
      <c r="A18" s="166"/>
      <c r="B18" s="186"/>
      <c r="C18" s="313">
        <v>3</v>
      </c>
      <c r="D18" s="187"/>
      <c r="E18" s="272">
        <v>0</v>
      </c>
      <c r="F18" s="272">
        <v>0</v>
      </c>
      <c r="G18" s="272">
        <v>0</v>
      </c>
      <c r="H18" s="272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3">
        <v>0</v>
      </c>
      <c r="Y18" s="166"/>
      <c r="Z18" s="327"/>
    </row>
    <row r="19" spans="1:42" ht="12" customHeight="1" x14ac:dyDescent="0.15">
      <c r="A19" s="166"/>
      <c r="B19" s="186"/>
      <c r="C19" s="313">
        <v>4</v>
      </c>
      <c r="D19" s="187"/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3">
        <v>0</v>
      </c>
      <c r="Y19" s="166"/>
      <c r="Z19" s="327"/>
    </row>
    <row r="20" spans="1:42" ht="12" customHeight="1" x14ac:dyDescent="0.15">
      <c r="A20" s="166"/>
      <c r="B20" s="284"/>
      <c r="C20" s="290">
        <v>5</v>
      </c>
      <c r="D20" s="190"/>
      <c r="E20" s="274">
        <v>0</v>
      </c>
      <c r="F20" s="274">
        <v>0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0</v>
      </c>
      <c r="M20" s="274">
        <v>0</v>
      </c>
      <c r="N20" s="274">
        <v>0</v>
      </c>
      <c r="O20" s="274">
        <v>0</v>
      </c>
      <c r="P20" s="274">
        <v>0</v>
      </c>
      <c r="Q20" s="274">
        <v>0</v>
      </c>
      <c r="R20" s="274"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307">
        <v>0</v>
      </c>
      <c r="Y20" s="166"/>
      <c r="Z20" s="327"/>
    </row>
    <row r="21" spans="1:42" ht="12" customHeight="1" x14ac:dyDescent="0.15">
      <c r="A21" s="187"/>
      <c r="B21" s="432"/>
      <c r="C21" s="433"/>
      <c r="D21" s="353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Y21" s="166"/>
      <c r="Z21" s="327"/>
    </row>
    <row r="22" spans="1:42" ht="12" customHeight="1" x14ac:dyDescent="0.15">
      <c r="A22" s="187"/>
      <c r="B22" s="434">
        <v>40665</v>
      </c>
      <c r="C22" s="435"/>
      <c r="D22" s="357">
        <v>40676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272">
        <v>0</v>
      </c>
      <c r="K22" s="272">
        <v>0</v>
      </c>
      <c r="L22" s="272">
        <v>0</v>
      </c>
      <c r="M22" s="272">
        <v>0</v>
      </c>
      <c r="N22" s="272">
        <v>0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  <c r="T22" s="272">
        <v>0</v>
      </c>
      <c r="U22" s="272">
        <v>0</v>
      </c>
      <c r="V22" s="272">
        <v>0</v>
      </c>
      <c r="W22" s="272">
        <v>0</v>
      </c>
      <c r="X22" s="272">
        <v>0</v>
      </c>
      <c r="Y22" s="166"/>
      <c r="Z22" s="327"/>
    </row>
    <row r="23" spans="1:42" ht="12" customHeight="1" x14ac:dyDescent="0.15">
      <c r="A23" s="187"/>
      <c r="B23" s="434">
        <v>40679</v>
      </c>
      <c r="C23" s="435"/>
      <c r="D23" s="357">
        <v>40694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166"/>
      <c r="Z23" s="327"/>
    </row>
    <row r="24" spans="1:42" ht="12" customHeight="1" x14ac:dyDescent="0.15">
      <c r="A24" s="187"/>
      <c r="B24" s="436"/>
      <c r="C24" s="437"/>
      <c r="D24" s="362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166"/>
      <c r="Z24" s="166"/>
    </row>
    <row r="25" spans="1:42" ht="12" customHeight="1" x14ac:dyDescent="0.15">
      <c r="A25" s="187"/>
      <c r="B25" s="292"/>
      <c r="C25" s="423" t="s">
        <v>255</v>
      </c>
      <c r="D25" s="424"/>
      <c r="E25" s="169" t="s">
        <v>313</v>
      </c>
      <c r="F25" s="425"/>
      <c r="G25" s="425"/>
      <c r="H25" s="426"/>
      <c r="I25" s="169" t="s">
        <v>314</v>
      </c>
      <c r="J25" s="425"/>
      <c r="K25" s="425"/>
      <c r="L25" s="426"/>
      <c r="M25" s="169" t="s">
        <v>315</v>
      </c>
      <c r="N25" s="425"/>
      <c r="O25" s="425"/>
      <c r="P25" s="426"/>
      <c r="Q25" s="169" t="s">
        <v>316</v>
      </c>
      <c r="R25" s="425"/>
      <c r="S25" s="425"/>
      <c r="T25" s="426"/>
      <c r="U25" s="169" t="s">
        <v>317</v>
      </c>
      <c r="V25" s="425"/>
      <c r="W25" s="425"/>
      <c r="X25" s="426"/>
      <c r="Z25" s="166"/>
    </row>
    <row r="26" spans="1:42" ht="12" customHeight="1" x14ac:dyDescent="0.15">
      <c r="A26" s="187"/>
      <c r="B26" s="185"/>
      <c r="C26" s="178"/>
      <c r="D26" s="190"/>
      <c r="E26" s="178"/>
      <c r="F26" s="427"/>
      <c r="G26" s="427"/>
      <c r="H26" s="428"/>
      <c r="I26" s="178"/>
      <c r="J26" s="427"/>
      <c r="K26" s="427"/>
      <c r="L26" s="428"/>
      <c r="M26" s="178"/>
      <c r="N26" s="427"/>
      <c r="O26" s="427"/>
      <c r="P26" s="428"/>
      <c r="Q26" s="178"/>
      <c r="R26" s="427"/>
      <c r="S26" s="427"/>
      <c r="T26" s="428"/>
      <c r="U26" s="178"/>
      <c r="V26" s="427"/>
      <c r="W26" s="427"/>
      <c r="X26" s="428"/>
      <c r="Z26" s="166"/>
    </row>
    <row r="27" spans="1:42" ht="12" customHeight="1" x14ac:dyDescent="0.15">
      <c r="A27" s="187"/>
      <c r="B27" s="321" t="s">
        <v>311</v>
      </c>
      <c r="C27" s="322"/>
      <c r="D27" s="323"/>
      <c r="E27" s="347" t="s">
        <v>273</v>
      </c>
      <c r="F27" s="347" t="s">
        <v>158</v>
      </c>
      <c r="G27" s="347" t="s">
        <v>274</v>
      </c>
      <c r="H27" s="347" t="s">
        <v>95</v>
      </c>
      <c r="I27" s="347" t="s">
        <v>273</v>
      </c>
      <c r="J27" s="347" t="s">
        <v>158</v>
      </c>
      <c r="K27" s="347" t="s">
        <v>274</v>
      </c>
      <c r="L27" s="347" t="s">
        <v>95</v>
      </c>
      <c r="M27" s="347" t="s">
        <v>273</v>
      </c>
      <c r="N27" s="347" t="s">
        <v>158</v>
      </c>
      <c r="O27" s="347" t="s">
        <v>274</v>
      </c>
      <c r="P27" s="347" t="s">
        <v>95</v>
      </c>
      <c r="Q27" s="347" t="s">
        <v>273</v>
      </c>
      <c r="R27" s="347" t="s">
        <v>158</v>
      </c>
      <c r="S27" s="347" t="s">
        <v>274</v>
      </c>
      <c r="T27" s="347" t="s">
        <v>95</v>
      </c>
      <c r="U27" s="347" t="s">
        <v>273</v>
      </c>
      <c r="V27" s="347" t="s">
        <v>158</v>
      </c>
      <c r="W27" s="347" t="s">
        <v>274</v>
      </c>
      <c r="X27" s="347" t="s">
        <v>95</v>
      </c>
      <c r="Z27" s="166"/>
    </row>
    <row r="28" spans="1:42" ht="12" customHeight="1" x14ac:dyDescent="0.15">
      <c r="A28" s="187"/>
      <c r="B28" s="178"/>
      <c r="C28" s="179"/>
      <c r="D28" s="190"/>
      <c r="E28" s="348"/>
      <c r="F28" s="348"/>
      <c r="G28" s="348" t="s">
        <v>275</v>
      </c>
      <c r="H28" s="348"/>
      <c r="I28" s="348"/>
      <c r="J28" s="348"/>
      <c r="K28" s="348" t="s">
        <v>275</v>
      </c>
      <c r="L28" s="348"/>
      <c r="M28" s="348"/>
      <c r="N28" s="348"/>
      <c r="O28" s="348" t="s">
        <v>275</v>
      </c>
      <c r="P28" s="348"/>
      <c r="Q28" s="348"/>
      <c r="R28" s="348"/>
      <c r="S28" s="348" t="s">
        <v>275</v>
      </c>
      <c r="T28" s="348"/>
      <c r="U28" s="348"/>
      <c r="V28" s="348"/>
      <c r="W28" s="348" t="s">
        <v>275</v>
      </c>
      <c r="X28" s="348"/>
      <c r="Z28" s="166"/>
    </row>
    <row r="29" spans="1:42" ht="12" customHeight="1" x14ac:dyDescent="0.15">
      <c r="A29" s="187"/>
      <c r="B29" s="324" t="s">
        <v>60</v>
      </c>
      <c r="C29" s="313">
        <v>20</v>
      </c>
      <c r="D29" s="183" t="s">
        <v>61</v>
      </c>
      <c r="E29" s="272" t="s">
        <v>262</v>
      </c>
      <c r="F29" s="272" t="s">
        <v>262</v>
      </c>
      <c r="G29" s="272" t="s">
        <v>262</v>
      </c>
      <c r="H29" s="272" t="s">
        <v>262</v>
      </c>
      <c r="I29" s="326">
        <v>914</v>
      </c>
      <c r="J29" s="326">
        <v>1313</v>
      </c>
      <c r="K29" s="326">
        <v>1142</v>
      </c>
      <c r="L29" s="326">
        <v>346000</v>
      </c>
      <c r="M29" s="326">
        <v>735</v>
      </c>
      <c r="N29" s="326">
        <v>945</v>
      </c>
      <c r="O29" s="326">
        <v>806</v>
      </c>
      <c r="P29" s="326">
        <v>67651</v>
      </c>
      <c r="Q29" s="326">
        <v>714</v>
      </c>
      <c r="R29" s="326">
        <v>945</v>
      </c>
      <c r="S29" s="326">
        <v>817</v>
      </c>
      <c r="T29" s="326">
        <v>662039</v>
      </c>
      <c r="U29" s="326">
        <v>735</v>
      </c>
      <c r="V29" s="326">
        <v>998</v>
      </c>
      <c r="W29" s="326">
        <v>854</v>
      </c>
      <c r="X29" s="326">
        <v>379588</v>
      </c>
    </row>
    <row r="30" spans="1:42" ht="12" customHeight="1" x14ac:dyDescent="0.15">
      <c r="A30" s="187"/>
      <c r="B30" s="186"/>
      <c r="C30" s="313">
        <v>21</v>
      </c>
      <c r="D30" s="187"/>
      <c r="E30" s="272" t="s">
        <v>262</v>
      </c>
      <c r="F30" s="272" t="s">
        <v>262</v>
      </c>
      <c r="G30" s="337">
        <v>0</v>
      </c>
      <c r="H30" s="272" t="s">
        <v>262</v>
      </c>
      <c r="I30" s="438">
        <v>714</v>
      </c>
      <c r="J30" s="438">
        <v>1208</v>
      </c>
      <c r="K30" s="438">
        <v>960</v>
      </c>
      <c r="L30" s="438">
        <v>267030</v>
      </c>
      <c r="M30" s="438">
        <v>609</v>
      </c>
      <c r="N30" s="438">
        <v>1008</v>
      </c>
      <c r="O30" s="438">
        <v>696</v>
      </c>
      <c r="P30" s="438">
        <v>50075</v>
      </c>
      <c r="Q30" s="438">
        <v>609</v>
      </c>
      <c r="R30" s="438">
        <v>893</v>
      </c>
      <c r="S30" s="438">
        <v>723</v>
      </c>
      <c r="T30" s="438">
        <v>588807</v>
      </c>
      <c r="U30" s="438">
        <v>630</v>
      </c>
      <c r="V30" s="438">
        <v>993</v>
      </c>
      <c r="W30" s="438">
        <v>750</v>
      </c>
      <c r="X30" s="438">
        <v>298157</v>
      </c>
    </row>
    <row r="31" spans="1:42" ht="12" customHeight="1" x14ac:dyDescent="0.15">
      <c r="A31" s="166"/>
      <c r="B31" s="284"/>
      <c r="C31" s="290">
        <v>22</v>
      </c>
      <c r="D31" s="190"/>
      <c r="E31" s="274" t="s">
        <v>262</v>
      </c>
      <c r="F31" s="274" t="s">
        <v>262</v>
      </c>
      <c r="G31" s="274">
        <v>0</v>
      </c>
      <c r="H31" s="274" t="s">
        <v>262</v>
      </c>
      <c r="I31" s="430">
        <v>756</v>
      </c>
      <c r="J31" s="430">
        <v>1179</v>
      </c>
      <c r="K31" s="430">
        <v>966</v>
      </c>
      <c r="L31" s="430">
        <v>273161</v>
      </c>
      <c r="M31" s="430">
        <v>630</v>
      </c>
      <c r="N31" s="439">
        <v>966</v>
      </c>
      <c r="O31" s="439">
        <v>800</v>
      </c>
      <c r="P31" s="439">
        <v>61013</v>
      </c>
      <c r="Q31" s="439">
        <v>578</v>
      </c>
      <c r="R31" s="439">
        <v>893</v>
      </c>
      <c r="S31" s="439">
        <v>717</v>
      </c>
      <c r="T31" s="439">
        <v>644828</v>
      </c>
      <c r="U31" s="439">
        <v>630</v>
      </c>
      <c r="V31" s="439">
        <v>945</v>
      </c>
      <c r="W31" s="430">
        <v>739</v>
      </c>
      <c r="X31" s="431">
        <v>251187</v>
      </c>
      <c r="Y31" s="440"/>
      <c r="Z31" s="440"/>
    </row>
    <row r="32" spans="1:42" ht="12" customHeight="1" x14ac:dyDescent="0.15">
      <c r="A32" s="166"/>
      <c r="B32" s="186" t="s">
        <v>259</v>
      </c>
      <c r="C32" s="313">
        <v>9</v>
      </c>
      <c r="D32" s="166" t="s">
        <v>312</v>
      </c>
      <c r="E32" s="271">
        <v>0</v>
      </c>
      <c r="F32" s="271">
        <v>0</v>
      </c>
      <c r="G32" s="271">
        <v>0</v>
      </c>
      <c r="H32" s="271">
        <v>0</v>
      </c>
      <c r="I32" s="441">
        <v>756</v>
      </c>
      <c r="J32" s="441">
        <v>1050</v>
      </c>
      <c r="K32" s="441">
        <v>934.92287850467301</v>
      </c>
      <c r="L32" s="441">
        <v>22817.7</v>
      </c>
      <c r="M32" s="441">
        <v>703.5</v>
      </c>
      <c r="N32" s="441">
        <v>924</v>
      </c>
      <c r="O32" s="441">
        <v>804.95692436372315</v>
      </c>
      <c r="P32" s="441">
        <v>5545.1</v>
      </c>
      <c r="Q32" s="441">
        <v>651</v>
      </c>
      <c r="R32" s="441">
        <v>777</v>
      </c>
      <c r="S32" s="441">
        <v>713.00454754288069</v>
      </c>
      <c r="T32" s="441">
        <v>48980.800000000003</v>
      </c>
      <c r="U32" s="441">
        <v>659.4</v>
      </c>
      <c r="V32" s="441">
        <v>840</v>
      </c>
      <c r="W32" s="438">
        <v>737.43632361034679</v>
      </c>
      <c r="X32" s="438">
        <v>18132.5</v>
      </c>
      <c r="Y32" s="442"/>
      <c r="Z32" s="443"/>
      <c r="AA32" s="443"/>
      <c r="AB32" s="443"/>
      <c r="AC32" s="443"/>
      <c r="AD32" s="443"/>
      <c r="AE32" s="443"/>
      <c r="AF32" s="443"/>
      <c r="AG32" s="443"/>
      <c r="AH32" s="443"/>
      <c r="AI32" s="443"/>
      <c r="AJ32" s="443"/>
      <c r="AK32" s="443"/>
      <c r="AL32" s="443"/>
      <c r="AM32" s="443"/>
      <c r="AN32" s="443"/>
      <c r="AO32" s="443"/>
      <c r="AP32" s="166"/>
    </row>
    <row r="33" spans="1:42" ht="12" customHeight="1" x14ac:dyDescent="0.15">
      <c r="A33" s="166"/>
      <c r="B33" s="186"/>
      <c r="C33" s="313">
        <v>10</v>
      </c>
      <c r="D33" s="187"/>
      <c r="E33" s="272">
        <v>0</v>
      </c>
      <c r="F33" s="272">
        <v>0</v>
      </c>
      <c r="G33" s="272">
        <v>0</v>
      </c>
      <c r="H33" s="272">
        <v>0</v>
      </c>
      <c r="I33" s="438">
        <v>907.2</v>
      </c>
      <c r="J33" s="438">
        <v>1102.5</v>
      </c>
      <c r="K33" s="438">
        <v>1005.0773426871883</v>
      </c>
      <c r="L33" s="438">
        <v>17247.099999999999</v>
      </c>
      <c r="M33" s="438">
        <v>771.75</v>
      </c>
      <c r="N33" s="438">
        <v>924</v>
      </c>
      <c r="O33" s="438">
        <v>863.72765363128485</v>
      </c>
      <c r="P33" s="438">
        <v>5578.3</v>
      </c>
      <c r="Q33" s="438">
        <v>714</v>
      </c>
      <c r="R33" s="438">
        <v>819</v>
      </c>
      <c r="S33" s="438">
        <v>767.46567886820969</v>
      </c>
      <c r="T33" s="438">
        <v>64788</v>
      </c>
      <c r="U33" s="438">
        <v>735</v>
      </c>
      <c r="V33" s="438">
        <v>840</v>
      </c>
      <c r="W33" s="438">
        <v>762.91880284861338</v>
      </c>
      <c r="X33" s="438">
        <v>17415.8</v>
      </c>
      <c r="Y33" s="442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3"/>
      <c r="AP33" s="166"/>
    </row>
    <row r="34" spans="1:42" ht="12" customHeight="1" x14ac:dyDescent="0.15">
      <c r="A34" s="166"/>
      <c r="B34" s="186"/>
      <c r="C34" s="313">
        <v>11</v>
      </c>
      <c r="D34" s="187"/>
      <c r="E34" s="272">
        <v>0</v>
      </c>
      <c r="F34" s="272">
        <v>0</v>
      </c>
      <c r="G34" s="272">
        <v>0</v>
      </c>
      <c r="H34" s="272">
        <v>0</v>
      </c>
      <c r="I34" s="438">
        <v>924</v>
      </c>
      <c r="J34" s="438">
        <v>1008</v>
      </c>
      <c r="K34" s="438">
        <v>980.84459002275946</v>
      </c>
      <c r="L34" s="438">
        <v>28097</v>
      </c>
      <c r="M34" s="438">
        <v>819</v>
      </c>
      <c r="N34" s="438">
        <v>892.5</v>
      </c>
      <c r="O34" s="438">
        <v>863.94936086529026</v>
      </c>
      <c r="P34" s="438">
        <v>6088.5</v>
      </c>
      <c r="Q34" s="438">
        <v>682.5</v>
      </c>
      <c r="R34" s="438">
        <v>787.5</v>
      </c>
      <c r="S34" s="438">
        <v>734.42650653954263</v>
      </c>
      <c r="T34" s="438">
        <v>66578.899999999994</v>
      </c>
      <c r="U34" s="438">
        <v>703.5</v>
      </c>
      <c r="V34" s="438">
        <v>819</v>
      </c>
      <c r="W34" s="438">
        <v>730.65428835911416</v>
      </c>
      <c r="X34" s="444">
        <v>29358</v>
      </c>
      <c r="Y34" s="442"/>
      <c r="Z34" s="443"/>
      <c r="AA34" s="443"/>
      <c r="AB34" s="443"/>
      <c r="AC34" s="443"/>
      <c r="AD34" s="443"/>
      <c r="AE34" s="443"/>
      <c r="AF34" s="443"/>
      <c r="AG34" s="443"/>
      <c r="AH34" s="443"/>
      <c r="AI34" s="443"/>
      <c r="AJ34" s="443"/>
      <c r="AK34" s="443"/>
      <c r="AL34" s="443"/>
      <c r="AM34" s="443"/>
      <c r="AN34" s="443"/>
      <c r="AO34" s="443"/>
      <c r="AP34" s="166"/>
    </row>
    <row r="35" spans="1:42" ht="12" customHeight="1" x14ac:dyDescent="0.15">
      <c r="A35" s="166"/>
      <c r="B35" s="186"/>
      <c r="C35" s="313">
        <v>12</v>
      </c>
      <c r="D35" s="187"/>
      <c r="E35" s="273">
        <v>0</v>
      </c>
      <c r="F35" s="272">
        <v>0</v>
      </c>
      <c r="G35" s="272">
        <v>0</v>
      </c>
      <c r="H35" s="272">
        <v>0</v>
      </c>
      <c r="I35" s="438">
        <v>924</v>
      </c>
      <c r="J35" s="438">
        <v>1173.165</v>
      </c>
      <c r="K35" s="438">
        <v>1012.4822243307628</v>
      </c>
      <c r="L35" s="438">
        <v>21917</v>
      </c>
      <c r="M35" s="438">
        <v>829.5</v>
      </c>
      <c r="N35" s="438">
        <v>924</v>
      </c>
      <c r="O35" s="438">
        <v>898.92340842311467</v>
      </c>
      <c r="P35" s="438">
        <v>4806</v>
      </c>
      <c r="Q35" s="438">
        <v>703.5</v>
      </c>
      <c r="R35" s="438">
        <v>819</v>
      </c>
      <c r="S35" s="438">
        <v>747.29709332841605</v>
      </c>
      <c r="T35" s="438">
        <v>56665</v>
      </c>
      <c r="U35" s="438">
        <v>703.5</v>
      </c>
      <c r="V35" s="438">
        <v>840</v>
      </c>
      <c r="W35" s="438">
        <v>737.01782551816814</v>
      </c>
      <c r="X35" s="444">
        <v>29732</v>
      </c>
      <c r="Y35" s="442"/>
      <c r="Z35" s="443"/>
      <c r="AA35" s="443"/>
      <c r="AB35" s="443"/>
      <c r="AC35" s="443"/>
      <c r="AD35" s="443"/>
      <c r="AE35" s="443"/>
      <c r="AF35" s="443"/>
      <c r="AG35" s="443"/>
      <c r="AH35" s="443"/>
      <c r="AI35" s="443"/>
      <c r="AJ35" s="443"/>
      <c r="AK35" s="443"/>
      <c r="AL35" s="443"/>
      <c r="AM35" s="443"/>
      <c r="AN35" s="443"/>
      <c r="AO35" s="443"/>
      <c r="AP35" s="166"/>
    </row>
    <row r="36" spans="1:42" ht="12" customHeight="1" x14ac:dyDescent="0.15">
      <c r="A36" s="166"/>
      <c r="B36" s="186" t="s">
        <v>261</v>
      </c>
      <c r="C36" s="313">
        <v>1</v>
      </c>
      <c r="D36" s="187" t="s">
        <v>312</v>
      </c>
      <c r="E36" s="272">
        <v>0</v>
      </c>
      <c r="F36" s="272">
        <v>0</v>
      </c>
      <c r="G36" s="272">
        <v>0</v>
      </c>
      <c r="H36" s="272">
        <v>0</v>
      </c>
      <c r="I36" s="438">
        <v>904.05000000000007</v>
      </c>
      <c r="J36" s="438">
        <v>1102.5</v>
      </c>
      <c r="K36" s="438">
        <v>998.6204369772488</v>
      </c>
      <c r="L36" s="438">
        <v>22517.600000000002</v>
      </c>
      <c r="M36" s="438">
        <v>771.75</v>
      </c>
      <c r="N36" s="438">
        <v>924</v>
      </c>
      <c r="O36" s="438">
        <v>823.01597725936097</v>
      </c>
      <c r="P36" s="438">
        <v>4377.8999999999996</v>
      </c>
      <c r="Q36" s="438">
        <v>714</v>
      </c>
      <c r="R36" s="438">
        <v>840</v>
      </c>
      <c r="S36" s="438">
        <v>758.07883165503461</v>
      </c>
      <c r="T36" s="438">
        <v>43895.3</v>
      </c>
      <c r="U36" s="438">
        <v>693</v>
      </c>
      <c r="V36" s="438">
        <v>826.35</v>
      </c>
      <c r="W36" s="438">
        <v>733.45109266040038</v>
      </c>
      <c r="X36" s="444">
        <v>17156.2</v>
      </c>
      <c r="Y36" s="442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AO36" s="443"/>
      <c r="AP36" s="166"/>
    </row>
    <row r="37" spans="1:42" ht="12" customHeight="1" x14ac:dyDescent="0.15">
      <c r="A37" s="166"/>
      <c r="B37" s="186"/>
      <c r="C37" s="313">
        <v>2</v>
      </c>
      <c r="D37" s="187"/>
      <c r="E37" s="272">
        <v>0</v>
      </c>
      <c r="F37" s="272">
        <v>0</v>
      </c>
      <c r="G37" s="272">
        <v>0</v>
      </c>
      <c r="H37" s="272">
        <v>0</v>
      </c>
      <c r="I37" s="438">
        <v>997.5</v>
      </c>
      <c r="J37" s="438">
        <v>1207.5</v>
      </c>
      <c r="K37" s="438">
        <v>1044.6391852323361</v>
      </c>
      <c r="L37" s="438">
        <v>32876</v>
      </c>
      <c r="M37" s="438">
        <v>771.75</v>
      </c>
      <c r="N37" s="438">
        <v>924</v>
      </c>
      <c r="O37" s="438">
        <v>804.44639876749204</v>
      </c>
      <c r="P37" s="438">
        <v>4119.1000000000004</v>
      </c>
      <c r="Q37" s="438">
        <v>787.5</v>
      </c>
      <c r="R37" s="438">
        <v>924</v>
      </c>
      <c r="S37" s="438">
        <v>832.3446161323061</v>
      </c>
      <c r="T37" s="438">
        <v>37176.400000000001</v>
      </c>
      <c r="U37" s="438">
        <v>777</v>
      </c>
      <c r="V37" s="438">
        <v>924</v>
      </c>
      <c r="W37" s="438">
        <v>839.92749774260346</v>
      </c>
      <c r="X37" s="444">
        <v>13623.9</v>
      </c>
      <c r="Y37" s="442"/>
      <c r="Z37" s="443"/>
      <c r="AA37" s="443"/>
      <c r="AB37" s="443"/>
      <c r="AC37" s="443"/>
      <c r="AD37" s="443"/>
      <c r="AE37" s="443"/>
      <c r="AF37" s="443"/>
      <c r="AG37" s="443"/>
      <c r="AH37" s="443"/>
      <c r="AI37" s="443"/>
      <c r="AJ37" s="443"/>
      <c r="AK37" s="443"/>
      <c r="AL37" s="443"/>
      <c r="AM37" s="443"/>
      <c r="AN37" s="443"/>
      <c r="AO37" s="443"/>
      <c r="AP37" s="166"/>
    </row>
    <row r="38" spans="1:42" ht="12" customHeight="1" x14ac:dyDescent="0.15">
      <c r="A38" s="166"/>
      <c r="B38" s="186"/>
      <c r="C38" s="313">
        <v>3</v>
      </c>
      <c r="D38" s="187"/>
      <c r="E38" s="272">
        <v>0</v>
      </c>
      <c r="F38" s="272">
        <v>0</v>
      </c>
      <c r="G38" s="272">
        <v>0</v>
      </c>
      <c r="H38" s="272">
        <v>0</v>
      </c>
      <c r="I38" s="438">
        <v>892.5</v>
      </c>
      <c r="J38" s="438">
        <v>1029</v>
      </c>
      <c r="K38" s="438">
        <v>955.18143294637116</v>
      </c>
      <c r="L38" s="438">
        <v>23552.6</v>
      </c>
      <c r="M38" s="438">
        <v>745.5</v>
      </c>
      <c r="N38" s="438">
        <v>840</v>
      </c>
      <c r="O38" s="438">
        <v>799.81457208943709</v>
      </c>
      <c r="P38" s="438">
        <v>3339.5</v>
      </c>
      <c r="Q38" s="438">
        <v>735</v>
      </c>
      <c r="R38" s="438">
        <v>861</v>
      </c>
      <c r="S38" s="438">
        <v>799.18279736937484</v>
      </c>
      <c r="T38" s="438">
        <v>36122.600000000006</v>
      </c>
      <c r="U38" s="438">
        <v>787.5</v>
      </c>
      <c r="V38" s="438">
        <v>892.5</v>
      </c>
      <c r="W38" s="438">
        <v>857.37916241062305</v>
      </c>
      <c r="X38" s="444">
        <v>23188.400000000001</v>
      </c>
      <c r="Y38" s="442"/>
      <c r="Z38" s="443"/>
      <c r="AA38" s="443"/>
      <c r="AB38" s="443"/>
      <c r="AC38" s="443"/>
      <c r="AD38" s="443"/>
      <c r="AE38" s="443"/>
      <c r="AF38" s="443"/>
      <c r="AG38" s="443"/>
      <c r="AH38" s="443"/>
      <c r="AI38" s="443"/>
      <c r="AJ38" s="443"/>
      <c r="AK38" s="443"/>
      <c r="AL38" s="443"/>
      <c r="AM38" s="443"/>
      <c r="AN38" s="443"/>
      <c r="AO38" s="443"/>
      <c r="AP38" s="166"/>
    </row>
    <row r="39" spans="1:42" ht="12" customHeight="1" x14ac:dyDescent="0.15">
      <c r="A39" s="166"/>
      <c r="B39" s="186"/>
      <c r="C39" s="313">
        <v>4</v>
      </c>
      <c r="D39" s="187"/>
      <c r="E39" s="272">
        <v>0</v>
      </c>
      <c r="F39" s="272">
        <v>0</v>
      </c>
      <c r="G39" s="272">
        <v>0</v>
      </c>
      <c r="H39" s="272">
        <v>0</v>
      </c>
      <c r="I39" s="438">
        <v>840</v>
      </c>
      <c r="J39" s="438">
        <v>997.5</v>
      </c>
      <c r="K39" s="438">
        <v>900.76639653222776</v>
      </c>
      <c r="L39" s="438">
        <v>17452</v>
      </c>
      <c r="M39" s="438">
        <v>693</v>
      </c>
      <c r="N39" s="438">
        <v>924</v>
      </c>
      <c r="O39" s="438">
        <v>776.19852596000385</v>
      </c>
      <c r="P39" s="438">
        <v>2841</v>
      </c>
      <c r="Q39" s="438">
        <v>714</v>
      </c>
      <c r="R39" s="438">
        <v>840</v>
      </c>
      <c r="S39" s="438">
        <v>782.512362784429</v>
      </c>
      <c r="T39" s="438">
        <v>35268.800000000003</v>
      </c>
      <c r="U39" s="438">
        <v>735</v>
      </c>
      <c r="V39" s="438">
        <v>924</v>
      </c>
      <c r="W39" s="438">
        <v>789.742616455899</v>
      </c>
      <c r="X39" s="444">
        <v>9856.7999999999993</v>
      </c>
      <c r="Y39" s="442"/>
      <c r="Z39" s="443"/>
      <c r="AA39" s="443"/>
      <c r="AB39" s="443"/>
      <c r="AC39" s="443"/>
      <c r="AD39" s="443"/>
      <c r="AE39" s="443"/>
      <c r="AF39" s="443"/>
      <c r="AG39" s="443"/>
      <c r="AH39" s="443"/>
      <c r="AI39" s="443"/>
      <c r="AJ39" s="443"/>
      <c r="AK39" s="443"/>
      <c r="AL39" s="443"/>
      <c r="AM39" s="443"/>
      <c r="AN39" s="443"/>
      <c r="AO39" s="443"/>
      <c r="AP39" s="166"/>
    </row>
    <row r="40" spans="1:42" ht="12" customHeight="1" x14ac:dyDescent="0.15">
      <c r="A40" s="166"/>
      <c r="B40" s="284"/>
      <c r="C40" s="290">
        <v>5</v>
      </c>
      <c r="D40" s="190"/>
      <c r="E40" s="274">
        <v>0</v>
      </c>
      <c r="F40" s="274">
        <v>0</v>
      </c>
      <c r="G40" s="274">
        <v>0</v>
      </c>
      <c r="H40" s="274">
        <v>0</v>
      </c>
      <c r="I40" s="430">
        <v>840</v>
      </c>
      <c r="J40" s="430">
        <v>997.5</v>
      </c>
      <c r="K40" s="430">
        <v>910.4227569502948</v>
      </c>
      <c r="L40" s="430">
        <v>11567.9</v>
      </c>
      <c r="M40" s="430">
        <v>756</v>
      </c>
      <c r="N40" s="430">
        <v>892.5</v>
      </c>
      <c r="O40" s="430">
        <v>812.82720642952847</v>
      </c>
      <c r="P40" s="430">
        <v>2123.3999999999996</v>
      </c>
      <c r="Q40" s="430">
        <v>735</v>
      </c>
      <c r="R40" s="430">
        <v>840</v>
      </c>
      <c r="S40" s="430">
        <v>774.52342389411353</v>
      </c>
      <c r="T40" s="430">
        <v>40443.9</v>
      </c>
      <c r="U40" s="430">
        <v>735</v>
      </c>
      <c r="V40" s="430">
        <v>819</v>
      </c>
      <c r="W40" s="430">
        <v>752.07285371004161</v>
      </c>
      <c r="X40" s="431">
        <v>13536.9</v>
      </c>
      <c r="Y40" s="442"/>
      <c r="Z40" s="443"/>
      <c r="AA40" s="443"/>
      <c r="AB40" s="443"/>
      <c r="AC40" s="443"/>
      <c r="AD40" s="443"/>
      <c r="AE40" s="443"/>
      <c r="AF40" s="443"/>
      <c r="AG40" s="443"/>
      <c r="AH40" s="443"/>
      <c r="AI40" s="443"/>
      <c r="AJ40" s="443"/>
      <c r="AK40" s="443"/>
      <c r="AL40" s="443"/>
      <c r="AM40" s="443"/>
      <c r="AN40" s="443"/>
      <c r="AO40" s="443"/>
      <c r="AP40" s="166"/>
    </row>
    <row r="41" spans="1:42" ht="12" customHeight="1" x14ac:dyDescent="0.15">
      <c r="A41" s="187"/>
      <c r="B41" s="432"/>
      <c r="C41" s="433"/>
      <c r="D41" s="353"/>
      <c r="E41" s="326"/>
      <c r="F41" s="326"/>
      <c r="G41" s="326"/>
      <c r="H41" s="326"/>
      <c r="I41" s="438"/>
      <c r="J41" s="438"/>
      <c r="K41" s="438"/>
      <c r="L41" s="438"/>
      <c r="M41" s="438"/>
      <c r="N41" s="438"/>
      <c r="O41" s="438"/>
      <c r="P41" s="438"/>
      <c r="Q41" s="438"/>
      <c r="R41" s="438"/>
      <c r="S41" s="438"/>
      <c r="T41" s="438"/>
      <c r="U41" s="438"/>
      <c r="V41" s="438"/>
      <c r="W41" s="438"/>
      <c r="X41" s="438"/>
      <c r="Y41" s="440"/>
      <c r="Z41" s="443"/>
      <c r="AA41" s="443"/>
      <c r="AB41" s="443"/>
      <c r="AC41" s="443"/>
      <c r="AD41" s="443"/>
      <c r="AE41" s="443"/>
      <c r="AF41" s="443"/>
      <c r="AG41" s="443"/>
      <c r="AH41" s="443"/>
      <c r="AI41" s="443"/>
      <c r="AJ41" s="443"/>
      <c r="AK41" s="443"/>
      <c r="AL41" s="443"/>
      <c r="AM41" s="443"/>
      <c r="AN41" s="443"/>
      <c r="AO41" s="443"/>
      <c r="AP41" s="166"/>
    </row>
    <row r="42" spans="1:42" ht="12" customHeight="1" x14ac:dyDescent="0.15">
      <c r="A42" s="187"/>
      <c r="B42" s="445"/>
      <c r="C42" s="446"/>
      <c r="D42" s="351"/>
      <c r="E42" s="326"/>
      <c r="F42" s="326"/>
      <c r="G42" s="326"/>
      <c r="H42" s="326"/>
      <c r="I42" s="438"/>
      <c r="J42" s="438"/>
      <c r="K42" s="438"/>
      <c r="L42" s="438"/>
      <c r="M42" s="438"/>
      <c r="N42" s="438"/>
      <c r="O42" s="438"/>
      <c r="P42" s="438"/>
      <c r="Q42" s="438"/>
      <c r="R42" s="438"/>
      <c r="S42" s="438"/>
      <c r="T42" s="438"/>
      <c r="U42" s="438"/>
      <c r="V42" s="438"/>
      <c r="W42" s="438"/>
      <c r="X42" s="438"/>
      <c r="Y42" s="440"/>
      <c r="Z42" s="443"/>
      <c r="AA42" s="443"/>
      <c r="AB42" s="443"/>
      <c r="AC42" s="443"/>
      <c r="AD42" s="443"/>
      <c r="AE42" s="443"/>
      <c r="AF42" s="443"/>
      <c r="AG42" s="443"/>
      <c r="AH42" s="443"/>
      <c r="AI42" s="443"/>
      <c r="AJ42" s="443"/>
      <c r="AK42" s="443"/>
      <c r="AL42" s="443"/>
      <c r="AM42" s="443"/>
      <c r="AN42" s="443"/>
      <c r="AO42" s="443"/>
      <c r="AP42" s="166"/>
    </row>
    <row r="43" spans="1:42" ht="12" customHeight="1" x14ac:dyDescent="0.15">
      <c r="A43" s="187"/>
      <c r="B43" s="434">
        <v>40665</v>
      </c>
      <c r="C43" s="435"/>
      <c r="D43" s="357">
        <v>40676</v>
      </c>
      <c r="E43" s="272">
        <v>0</v>
      </c>
      <c r="F43" s="272">
        <v>0</v>
      </c>
      <c r="G43" s="272">
        <v>0</v>
      </c>
      <c r="H43" s="272">
        <v>0</v>
      </c>
      <c r="I43" s="438">
        <v>840</v>
      </c>
      <c r="J43" s="438">
        <v>997.5</v>
      </c>
      <c r="K43" s="438">
        <v>910.27226335272337</v>
      </c>
      <c r="L43" s="438">
        <v>5996.5</v>
      </c>
      <c r="M43" s="438">
        <v>756</v>
      </c>
      <c r="N43" s="438">
        <v>882</v>
      </c>
      <c r="O43" s="438">
        <v>818.0837264150947</v>
      </c>
      <c r="P43" s="438">
        <v>1235.5999999999999</v>
      </c>
      <c r="Q43" s="438">
        <v>756</v>
      </c>
      <c r="R43" s="438">
        <v>840</v>
      </c>
      <c r="S43" s="438">
        <v>782.2216655607167</v>
      </c>
      <c r="T43" s="438">
        <v>16536</v>
      </c>
      <c r="U43" s="438">
        <v>735</v>
      </c>
      <c r="V43" s="438">
        <v>798</v>
      </c>
      <c r="W43" s="438">
        <v>751.79404349196352</v>
      </c>
      <c r="X43" s="438">
        <v>7076.7</v>
      </c>
      <c r="Y43" s="440"/>
      <c r="Z43" s="443"/>
      <c r="AA43" s="443"/>
      <c r="AB43" s="443"/>
      <c r="AC43" s="443"/>
      <c r="AD43" s="443"/>
      <c r="AE43" s="443"/>
      <c r="AF43" s="443"/>
      <c r="AG43" s="443"/>
      <c r="AH43" s="443"/>
      <c r="AI43" s="443"/>
      <c r="AJ43" s="443"/>
      <c r="AK43" s="443"/>
      <c r="AL43" s="443"/>
      <c r="AM43" s="443"/>
      <c r="AN43" s="443"/>
      <c r="AO43" s="443"/>
      <c r="AP43" s="166"/>
    </row>
    <row r="44" spans="1:42" ht="12" customHeight="1" x14ac:dyDescent="0.15">
      <c r="A44" s="187"/>
      <c r="B44" s="434">
        <v>40679</v>
      </c>
      <c r="C44" s="435"/>
      <c r="D44" s="357">
        <v>40694</v>
      </c>
      <c r="E44" s="272">
        <v>0</v>
      </c>
      <c r="F44" s="272">
        <v>0</v>
      </c>
      <c r="G44" s="272">
        <v>0</v>
      </c>
      <c r="H44" s="272">
        <v>0</v>
      </c>
      <c r="I44" s="438">
        <v>840</v>
      </c>
      <c r="J44" s="438">
        <v>997.5</v>
      </c>
      <c r="K44" s="438">
        <v>910.57195659012268</v>
      </c>
      <c r="L44" s="438">
        <v>5571.4</v>
      </c>
      <c r="M44" s="438">
        <v>766.5</v>
      </c>
      <c r="N44" s="438">
        <v>892.5</v>
      </c>
      <c r="O44" s="438">
        <v>800.89708029197084</v>
      </c>
      <c r="P44" s="438">
        <v>887.8</v>
      </c>
      <c r="Q44" s="438">
        <v>735</v>
      </c>
      <c r="R44" s="438">
        <v>819</v>
      </c>
      <c r="S44" s="438">
        <v>766.01810850439881</v>
      </c>
      <c r="T44" s="438">
        <v>23907.9</v>
      </c>
      <c r="U44" s="438">
        <v>735</v>
      </c>
      <c r="V44" s="438">
        <v>819</v>
      </c>
      <c r="W44" s="438">
        <v>752.31237308785728</v>
      </c>
      <c r="X44" s="438">
        <v>6460.2</v>
      </c>
      <c r="Y44" s="440"/>
      <c r="Z44" s="442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</row>
    <row r="45" spans="1:42" ht="15" customHeight="1" x14ac:dyDescent="0.15">
      <c r="B45" s="436"/>
      <c r="C45" s="437"/>
      <c r="D45" s="362"/>
      <c r="E45" s="274"/>
      <c r="F45" s="274"/>
      <c r="G45" s="307"/>
      <c r="H45" s="307"/>
      <c r="I45" s="447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0"/>
      <c r="Z45" s="440"/>
    </row>
    <row r="46" spans="1:42" ht="12.75" customHeight="1" x14ac:dyDescent="0.15">
      <c r="B46" s="198" t="s">
        <v>102</v>
      </c>
      <c r="C46" s="167" t="s">
        <v>177</v>
      </c>
      <c r="I46" s="440"/>
      <c r="J46" s="440"/>
      <c r="K46" s="440"/>
      <c r="L46" s="449" t="s">
        <v>178</v>
      </c>
      <c r="M46" s="440" t="s">
        <v>318</v>
      </c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</row>
    <row r="47" spans="1:42" x14ac:dyDescent="0.15">
      <c r="B47" s="237" t="s">
        <v>2</v>
      </c>
      <c r="C47" s="167" t="s">
        <v>248</v>
      </c>
      <c r="I47" s="440"/>
      <c r="J47" s="440"/>
      <c r="K47" s="440"/>
      <c r="L47" s="440"/>
      <c r="M47" s="440" t="s">
        <v>319</v>
      </c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</row>
    <row r="48" spans="1:42" x14ac:dyDescent="0.15">
      <c r="B48" s="237" t="s">
        <v>181</v>
      </c>
      <c r="C48" s="167" t="s">
        <v>103</v>
      </c>
    </row>
    <row r="49" spans="2:24" x14ac:dyDescent="0.15">
      <c r="B49" s="237"/>
    </row>
    <row r="52" spans="2:24" x14ac:dyDescent="0.15"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</row>
  </sheetData>
  <phoneticPr fontId="32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&amp;C-41-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2"/>
  <sheetViews>
    <sheetView zoomScale="75" zoomScaleNormal="75" workbookViewId="0"/>
  </sheetViews>
  <sheetFormatPr defaultColWidth="7.5" defaultRowHeight="12" x14ac:dyDescent="0.15"/>
  <cols>
    <col min="1" max="1" width="0.75" style="167" customWidth="1"/>
    <col min="2" max="2" width="5.5" style="167" customWidth="1"/>
    <col min="3" max="3" width="2.875" style="167" customWidth="1"/>
    <col min="4" max="4" width="5.7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1" width="5.625" style="167" customWidth="1"/>
    <col min="22" max="23" width="5.875" style="167" customWidth="1"/>
    <col min="24" max="24" width="8.25" style="167" customWidth="1"/>
    <col min="25" max="16384" width="7.5" style="167"/>
  </cols>
  <sheetData>
    <row r="1" spans="1:45" ht="15" customHeight="1" x14ac:dyDescent="0.15">
      <c r="B1" s="340"/>
      <c r="C1" s="340"/>
      <c r="D1" s="340"/>
    </row>
    <row r="2" spans="1:45" ht="12.75" customHeight="1" x14ac:dyDescent="0.15">
      <c r="B2" s="167" t="s">
        <v>320</v>
      </c>
      <c r="C2" s="312"/>
      <c r="D2" s="312"/>
    </row>
    <row r="3" spans="1:45" ht="12.75" customHeight="1" x14ac:dyDescent="0.15">
      <c r="B3" s="312"/>
      <c r="C3" s="312"/>
      <c r="D3" s="312"/>
      <c r="X3" s="168" t="s">
        <v>321</v>
      </c>
    </row>
    <row r="4" spans="1:45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1:45" ht="12" customHeight="1" x14ac:dyDescent="0.15">
      <c r="A5" s="187"/>
      <c r="B5" s="292"/>
      <c r="C5" s="423" t="s">
        <v>255</v>
      </c>
      <c r="D5" s="424"/>
      <c r="E5" s="450" t="s">
        <v>322</v>
      </c>
      <c r="F5" s="451"/>
      <c r="G5" s="451"/>
      <c r="H5" s="452"/>
      <c r="I5" s="169" t="s">
        <v>323</v>
      </c>
      <c r="J5" s="425"/>
      <c r="K5" s="425"/>
      <c r="L5" s="426"/>
      <c r="M5" s="169" t="s">
        <v>324</v>
      </c>
      <c r="N5" s="425"/>
      <c r="O5" s="425"/>
      <c r="P5" s="426"/>
      <c r="Q5" s="169" t="s">
        <v>325</v>
      </c>
      <c r="R5" s="425"/>
      <c r="S5" s="425"/>
      <c r="T5" s="426"/>
      <c r="U5" s="169" t="s">
        <v>326</v>
      </c>
      <c r="V5" s="425"/>
      <c r="W5" s="425"/>
      <c r="X5" s="426"/>
      <c r="Z5" s="166"/>
    </row>
    <row r="6" spans="1:45" ht="12" customHeight="1" x14ac:dyDescent="0.15">
      <c r="A6" s="187"/>
      <c r="B6" s="185"/>
      <c r="C6" s="178"/>
      <c r="D6" s="190"/>
      <c r="E6" s="178"/>
      <c r="F6" s="427"/>
      <c r="G6" s="427"/>
      <c r="H6" s="428"/>
      <c r="I6" s="178"/>
      <c r="J6" s="427"/>
      <c r="K6" s="427"/>
      <c r="L6" s="428"/>
      <c r="M6" s="178"/>
      <c r="N6" s="427"/>
      <c r="O6" s="427"/>
      <c r="P6" s="428"/>
      <c r="Q6" s="178"/>
      <c r="R6" s="427"/>
      <c r="S6" s="427"/>
      <c r="T6" s="428"/>
      <c r="U6" s="178"/>
      <c r="V6" s="427"/>
      <c r="W6" s="427"/>
      <c r="X6" s="428"/>
      <c r="Z6" s="166"/>
    </row>
    <row r="7" spans="1:45" ht="12" customHeight="1" x14ac:dyDescent="0.15">
      <c r="A7" s="187"/>
      <c r="B7" s="321" t="s">
        <v>311</v>
      </c>
      <c r="C7" s="322"/>
      <c r="D7" s="323"/>
      <c r="E7" s="347" t="s">
        <v>273</v>
      </c>
      <c r="F7" s="347" t="s">
        <v>158</v>
      </c>
      <c r="G7" s="347" t="s">
        <v>274</v>
      </c>
      <c r="H7" s="347" t="s">
        <v>95</v>
      </c>
      <c r="I7" s="347" t="s">
        <v>273</v>
      </c>
      <c r="J7" s="347" t="s">
        <v>158</v>
      </c>
      <c r="K7" s="347" t="s">
        <v>274</v>
      </c>
      <c r="L7" s="347" t="s">
        <v>95</v>
      </c>
      <c r="M7" s="347" t="s">
        <v>273</v>
      </c>
      <c r="N7" s="347" t="s">
        <v>158</v>
      </c>
      <c r="O7" s="347" t="s">
        <v>274</v>
      </c>
      <c r="P7" s="347" t="s">
        <v>95</v>
      </c>
      <c r="Q7" s="347" t="s">
        <v>273</v>
      </c>
      <c r="R7" s="347" t="s">
        <v>158</v>
      </c>
      <c r="S7" s="347" t="s">
        <v>274</v>
      </c>
      <c r="T7" s="347" t="s">
        <v>95</v>
      </c>
      <c r="U7" s="347" t="s">
        <v>273</v>
      </c>
      <c r="V7" s="347" t="s">
        <v>158</v>
      </c>
      <c r="W7" s="347" t="s">
        <v>274</v>
      </c>
      <c r="X7" s="347" t="s">
        <v>95</v>
      </c>
      <c r="Z7" s="166"/>
    </row>
    <row r="8" spans="1:45" ht="12" customHeight="1" x14ac:dyDescent="0.15">
      <c r="A8" s="187"/>
      <c r="B8" s="178"/>
      <c r="C8" s="179"/>
      <c r="D8" s="190"/>
      <c r="E8" s="348"/>
      <c r="F8" s="348"/>
      <c r="G8" s="348" t="s">
        <v>275</v>
      </c>
      <c r="H8" s="348"/>
      <c r="I8" s="348"/>
      <c r="J8" s="348"/>
      <c r="K8" s="348" t="s">
        <v>275</v>
      </c>
      <c r="L8" s="348"/>
      <c r="M8" s="348"/>
      <c r="N8" s="348"/>
      <c r="O8" s="348" t="s">
        <v>275</v>
      </c>
      <c r="P8" s="348"/>
      <c r="Q8" s="348"/>
      <c r="R8" s="348"/>
      <c r="S8" s="348" t="s">
        <v>275</v>
      </c>
      <c r="T8" s="348"/>
      <c r="U8" s="348"/>
      <c r="V8" s="348"/>
      <c r="W8" s="348" t="s">
        <v>275</v>
      </c>
      <c r="X8" s="348"/>
      <c r="Z8" s="327"/>
    </row>
    <row r="9" spans="1:45" ht="12" customHeight="1" x14ac:dyDescent="0.15">
      <c r="A9" s="187"/>
      <c r="B9" s="324" t="s">
        <v>60</v>
      </c>
      <c r="C9" s="313">
        <v>20</v>
      </c>
      <c r="D9" s="183" t="s">
        <v>61</v>
      </c>
      <c r="E9" s="326">
        <v>756</v>
      </c>
      <c r="F9" s="326">
        <v>1136</v>
      </c>
      <c r="G9" s="326">
        <v>1005</v>
      </c>
      <c r="H9" s="326">
        <v>96790</v>
      </c>
      <c r="I9" s="326">
        <v>1995</v>
      </c>
      <c r="J9" s="326">
        <v>3098</v>
      </c>
      <c r="K9" s="326">
        <v>2588</v>
      </c>
      <c r="L9" s="326">
        <v>143259</v>
      </c>
      <c r="M9" s="326">
        <v>1911</v>
      </c>
      <c r="N9" s="326">
        <v>2835</v>
      </c>
      <c r="O9" s="326">
        <v>2493</v>
      </c>
      <c r="P9" s="326">
        <v>204180</v>
      </c>
      <c r="Q9" s="326">
        <v>3024</v>
      </c>
      <c r="R9" s="326">
        <v>4295</v>
      </c>
      <c r="S9" s="326">
        <v>3729</v>
      </c>
      <c r="T9" s="326">
        <v>159873</v>
      </c>
      <c r="U9" s="326">
        <v>714</v>
      </c>
      <c r="V9" s="326">
        <v>945</v>
      </c>
      <c r="W9" s="326">
        <v>824</v>
      </c>
      <c r="X9" s="326">
        <v>525953</v>
      </c>
      <c r="Z9" s="327"/>
    </row>
    <row r="10" spans="1:45" ht="12" customHeight="1" x14ac:dyDescent="0.15">
      <c r="A10" s="187"/>
      <c r="B10" s="186"/>
      <c r="C10" s="313">
        <v>21</v>
      </c>
      <c r="D10" s="187"/>
      <c r="E10" s="326">
        <v>693</v>
      </c>
      <c r="F10" s="326">
        <v>1029</v>
      </c>
      <c r="G10" s="326">
        <v>862</v>
      </c>
      <c r="H10" s="326">
        <v>118692</v>
      </c>
      <c r="I10" s="326">
        <v>1575</v>
      </c>
      <c r="J10" s="326">
        <v>2499</v>
      </c>
      <c r="K10" s="326">
        <v>2142</v>
      </c>
      <c r="L10" s="326">
        <v>137205</v>
      </c>
      <c r="M10" s="326">
        <v>1575</v>
      </c>
      <c r="N10" s="326">
        <v>2419</v>
      </c>
      <c r="O10" s="326">
        <v>2060</v>
      </c>
      <c r="P10" s="326">
        <v>155823</v>
      </c>
      <c r="Q10" s="326">
        <v>2100</v>
      </c>
      <c r="R10" s="326">
        <v>3434</v>
      </c>
      <c r="S10" s="326">
        <v>2638</v>
      </c>
      <c r="T10" s="326">
        <v>134682</v>
      </c>
      <c r="U10" s="326">
        <v>609</v>
      </c>
      <c r="V10" s="326">
        <v>901</v>
      </c>
      <c r="W10" s="326">
        <v>717</v>
      </c>
      <c r="X10" s="326">
        <v>271814</v>
      </c>
      <c r="Z10" s="327"/>
    </row>
    <row r="11" spans="1:45" ht="12" customHeight="1" x14ac:dyDescent="0.15">
      <c r="A11" s="166"/>
      <c r="B11" s="284"/>
      <c r="C11" s="290">
        <v>22</v>
      </c>
      <c r="D11" s="190"/>
      <c r="E11" s="328">
        <v>683</v>
      </c>
      <c r="F11" s="328">
        <v>998</v>
      </c>
      <c r="G11" s="329">
        <v>854</v>
      </c>
      <c r="H11" s="328">
        <v>135558</v>
      </c>
      <c r="I11" s="328">
        <v>1838</v>
      </c>
      <c r="J11" s="328">
        <v>2678</v>
      </c>
      <c r="K11" s="328">
        <v>2255</v>
      </c>
      <c r="L11" s="328">
        <v>104573</v>
      </c>
      <c r="M11" s="328">
        <v>1733</v>
      </c>
      <c r="N11" s="328">
        <v>2520</v>
      </c>
      <c r="O11" s="328">
        <v>2067</v>
      </c>
      <c r="P11" s="328">
        <v>151744</v>
      </c>
      <c r="Q11" s="328">
        <v>2751</v>
      </c>
      <c r="R11" s="328">
        <v>3570</v>
      </c>
      <c r="S11" s="328">
        <v>3180</v>
      </c>
      <c r="T11" s="328">
        <v>102320</v>
      </c>
      <c r="U11" s="328">
        <v>630</v>
      </c>
      <c r="V11" s="328">
        <v>798</v>
      </c>
      <c r="W11" s="328">
        <v>722</v>
      </c>
      <c r="X11" s="329">
        <v>219835</v>
      </c>
      <c r="Z11" s="327"/>
    </row>
    <row r="12" spans="1:45" ht="12" customHeight="1" x14ac:dyDescent="0.15">
      <c r="A12" s="187"/>
      <c r="B12" s="186" t="s">
        <v>259</v>
      </c>
      <c r="C12" s="313">
        <v>9</v>
      </c>
      <c r="D12" s="187" t="s">
        <v>312</v>
      </c>
      <c r="E12" s="249">
        <v>683</v>
      </c>
      <c r="F12" s="249">
        <v>998</v>
      </c>
      <c r="G12" s="249">
        <v>917</v>
      </c>
      <c r="H12" s="326">
        <v>13122</v>
      </c>
      <c r="I12" s="326">
        <v>2100</v>
      </c>
      <c r="J12" s="326">
        <v>2573</v>
      </c>
      <c r="K12" s="326">
        <v>2483</v>
      </c>
      <c r="L12" s="326">
        <v>7412</v>
      </c>
      <c r="M12" s="326">
        <v>1838</v>
      </c>
      <c r="N12" s="326">
        <v>2205</v>
      </c>
      <c r="O12" s="326">
        <v>1983</v>
      </c>
      <c r="P12" s="326">
        <v>17519</v>
      </c>
      <c r="Q12" s="326">
        <v>2751</v>
      </c>
      <c r="R12" s="326">
        <v>3358</v>
      </c>
      <c r="S12" s="326">
        <v>3078</v>
      </c>
      <c r="T12" s="326">
        <v>8878</v>
      </c>
      <c r="U12" s="326">
        <v>662</v>
      </c>
      <c r="V12" s="326">
        <v>756</v>
      </c>
      <c r="W12" s="326">
        <v>740</v>
      </c>
      <c r="X12" s="326">
        <v>10570</v>
      </c>
      <c r="Z12" s="327"/>
      <c r="AA12" s="453"/>
      <c r="AB12" s="453"/>
      <c r="AC12" s="327"/>
      <c r="AD12" s="327"/>
      <c r="AE12" s="327"/>
      <c r="AF12" s="327"/>
      <c r="AG12" s="327"/>
      <c r="AH12" s="327"/>
      <c r="AI12" s="327"/>
      <c r="AJ12" s="327"/>
      <c r="AK12" s="327"/>
      <c r="AL12" s="327"/>
      <c r="AM12" s="327"/>
      <c r="AN12" s="327"/>
      <c r="AO12" s="327"/>
      <c r="AP12" s="327"/>
      <c r="AQ12" s="327"/>
      <c r="AR12" s="327"/>
      <c r="AS12" s="327"/>
    </row>
    <row r="13" spans="1:45" ht="12" customHeight="1" x14ac:dyDescent="0.15">
      <c r="A13" s="166"/>
      <c r="B13" s="186"/>
      <c r="C13" s="313">
        <v>10</v>
      </c>
      <c r="D13" s="187"/>
      <c r="E13" s="249">
        <v>714</v>
      </c>
      <c r="F13" s="249">
        <v>997.5</v>
      </c>
      <c r="G13" s="249">
        <v>925.3071930197915</v>
      </c>
      <c r="H13" s="326">
        <v>8986.2999999999993</v>
      </c>
      <c r="I13" s="326">
        <v>2198.7000000000003</v>
      </c>
      <c r="J13" s="326">
        <v>2520</v>
      </c>
      <c r="K13" s="326">
        <v>2472.6797015521947</v>
      </c>
      <c r="L13" s="326">
        <v>9386.1</v>
      </c>
      <c r="M13" s="326">
        <v>1995</v>
      </c>
      <c r="N13" s="326">
        <v>2310</v>
      </c>
      <c r="O13" s="326">
        <v>2052.4995578351613</v>
      </c>
      <c r="P13" s="326">
        <v>12500.2</v>
      </c>
      <c r="Q13" s="326">
        <v>2940</v>
      </c>
      <c r="R13" s="326">
        <v>3507</v>
      </c>
      <c r="S13" s="326">
        <v>3097.7961288827082</v>
      </c>
      <c r="T13" s="326">
        <v>8030.6</v>
      </c>
      <c r="U13" s="326">
        <v>682.5</v>
      </c>
      <c r="V13" s="326">
        <v>756</v>
      </c>
      <c r="W13" s="326">
        <v>745.49394187847315</v>
      </c>
      <c r="X13" s="326">
        <v>18175.599999999999</v>
      </c>
      <c r="Z13" s="327"/>
      <c r="AA13" s="453"/>
      <c r="AB13" s="453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</row>
    <row r="14" spans="1:45" ht="12" customHeight="1" x14ac:dyDescent="0.15">
      <c r="A14" s="166"/>
      <c r="B14" s="186"/>
      <c r="C14" s="313">
        <v>11</v>
      </c>
      <c r="D14" s="187"/>
      <c r="E14" s="249">
        <v>735</v>
      </c>
      <c r="F14" s="249">
        <v>819</v>
      </c>
      <c r="G14" s="249">
        <v>763.88092550790077</v>
      </c>
      <c r="H14" s="326">
        <v>10862.7</v>
      </c>
      <c r="I14" s="326">
        <v>2214.4500000000003</v>
      </c>
      <c r="J14" s="326">
        <v>2520</v>
      </c>
      <c r="K14" s="326">
        <v>2452.6126507569925</v>
      </c>
      <c r="L14" s="326">
        <v>8246.2999999999993</v>
      </c>
      <c r="M14" s="326">
        <v>2026.5</v>
      </c>
      <c r="N14" s="326">
        <v>2205</v>
      </c>
      <c r="O14" s="326">
        <v>2095.2775913129321</v>
      </c>
      <c r="P14" s="326">
        <v>7000.5</v>
      </c>
      <c r="Q14" s="326">
        <v>3003</v>
      </c>
      <c r="R14" s="326">
        <v>3570</v>
      </c>
      <c r="S14" s="326">
        <v>3198.6423529411773</v>
      </c>
      <c r="T14" s="326">
        <v>11412.9</v>
      </c>
      <c r="U14" s="326">
        <v>682.5</v>
      </c>
      <c r="V14" s="326">
        <v>756</v>
      </c>
      <c r="W14" s="326">
        <v>725.17001675041877</v>
      </c>
      <c r="X14" s="330">
        <v>18500.300000000003</v>
      </c>
      <c r="Z14" s="327"/>
      <c r="AA14" s="453"/>
      <c r="AB14" s="453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</row>
    <row r="15" spans="1:45" ht="12" customHeight="1" x14ac:dyDescent="0.15">
      <c r="A15" s="166"/>
      <c r="B15" s="186"/>
      <c r="C15" s="313">
        <v>12</v>
      </c>
      <c r="D15" s="187"/>
      <c r="E15" s="249">
        <v>727.65</v>
      </c>
      <c r="F15" s="249">
        <v>735</v>
      </c>
      <c r="G15" s="249">
        <v>733.18232044198908</v>
      </c>
      <c r="H15" s="326">
        <v>13538</v>
      </c>
      <c r="I15" s="326">
        <v>2214.4500000000003</v>
      </c>
      <c r="J15" s="326">
        <v>2572.5</v>
      </c>
      <c r="K15" s="326">
        <v>2454.7786890560164</v>
      </c>
      <c r="L15" s="326">
        <v>7479</v>
      </c>
      <c r="M15" s="326">
        <v>2005.5</v>
      </c>
      <c r="N15" s="326">
        <v>2362.5</v>
      </c>
      <c r="O15" s="326">
        <v>2126.8555393373231</v>
      </c>
      <c r="P15" s="326">
        <v>8074</v>
      </c>
      <c r="Q15" s="326">
        <v>3045</v>
      </c>
      <c r="R15" s="326">
        <v>3550.1550000000002</v>
      </c>
      <c r="S15" s="326">
        <v>3211.0875677506774</v>
      </c>
      <c r="T15" s="326">
        <v>10208</v>
      </c>
      <c r="U15" s="326">
        <v>698.25</v>
      </c>
      <c r="V15" s="326">
        <v>756</v>
      </c>
      <c r="W15" s="326">
        <v>743.21459469625745</v>
      </c>
      <c r="X15" s="330">
        <v>16237</v>
      </c>
      <c r="Z15" s="327"/>
      <c r="AA15" s="453"/>
      <c r="AB15" s="453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</row>
    <row r="16" spans="1:45" ht="12" customHeight="1" x14ac:dyDescent="0.15">
      <c r="A16" s="166"/>
      <c r="B16" s="186" t="s">
        <v>261</v>
      </c>
      <c r="C16" s="313">
        <v>1</v>
      </c>
      <c r="D16" s="187" t="s">
        <v>312</v>
      </c>
      <c r="E16" s="249">
        <v>727.65</v>
      </c>
      <c r="F16" s="249">
        <v>727.65</v>
      </c>
      <c r="G16" s="249">
        <v>727.63157894736844</v>
      </c>
      <c r="H16" s="326">
        <v>11349.300000000001</v>
      </c>
      <c r="I16" s="326">
        <v>2152.5</v>
      </c>
      <c r="J16" s="326">
        <v>2625</v>
      </c>
      <c r="K16" s="326">
        <v>2478.7943940245764</v>
      </c>
      <c r="L16" s="326">
        <v>8713.5</v>
      </c>
      <c r="M16" s="326">
        <v>2079</v>
      </c>
      <c r="N16" s="326">
        <v>2362.5</v>
      </c>
      <c r="O16" s="326">
        <v>2117.7734435049961</v>
      </c>
      <c r="P16" s="326">
        <v>7874.7999999999993</v>
      </c>
      <c r="Q16" s="326">
        <v>3045</v>
      </c>
      <c r="R16" s="326">
        <v>3675</v>
      </c>
      <c r="S16" s="326">
        <v>3305.2635901239814</v>
      </c>
      <c r="T16" s="326">
        <v>7320.5</v>
      </c>
      <c r="U16" s="326">
        <v>714</v>
      </c>
      <c r="V16" s="326">
        <v>899.85</v>
      </c>
      <c r="W16" s="326">
        <v>775.05684257602866</v>
      </c>
      <c r="X16" s="330">
        <v>15701.2</v>
      </c>
      <c r="Z16" s="453"/>
      <c r="AA16" s="453"/>
      <c r="AB16" s="453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</row>
    <row r="17" spans="1:45" ht="12" customHeight="1" x14ac:dyDescent="0.15">
      <c r="A17" s="166"/>
      <c r="B17" s="186"/>
      <c r="C17" s="313">
        <v>2</v>
      </c>
      <c r="D17" s="187"/>
      <c r="E17" s="249">
        <v>766.5</v>
      </c>
      <c r="F17" s="249">
        <v>924</v>
      </c>
      <c r="G17" s="249">
        <v>832.13980099502498</v>
      </c>
      <c r="H17" s="326">
        <v>3499.4</v>
      </c>
      <c r="I17" s="326">
        <v>2415</v>
      </c>
      <c r="J17" s="326">
        <v>2677.5</v>
      </c>
      <c r="K17" s="326">
        <v>2534.8437135278514</v>
      </c>
      <c r="L17" s="326">
        <v>3956.2000000000003</v>
      </c>
      <c r="M17" s="326">
        <v>1890</v>
      </c>
      <c r="N17" s="326">
        <v>2257.5</v>
      </c>
      <c r="O17" s="326">
        <v>2238.9942870808309</v>
      </c>
      <c r="P17" s="326">
        <v>6432</v>
      </c>
      <c r="Q17" s="326">
        <v>3045</v>
      </c>
      <c r="R17" s="326">
        <v>3465</v>
      </c>
      <c r="S17" s="326">
        <v>3318.1072838964487</v>
      </c>
      <c r="T17" s="326">
        <v>5462</v>
      </c>
      <c r="U17" s="326">
        <v>837.90000000000009</v>
      </c>
      <c r="V17" s="326">
        <v>899.85</v>
      </c>
      <c r="W17" s="326">
        <v>856.37767379679144</v>
      </c>
      <c r="X17" s="330">
        <v>7360</v>
      </c>
      <c r="Z17" s="453"/>
      <c r="AA17" s="453"/>
      <c r="AB17" s="453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</row>
    <row r="18" spans="1:45" ht="12" customHeight="1" x14ac:dyDescent="0.15">
      <c r="A18" s="166"/>
      <c r="B18" s="186"/>
      <c r="C18" s="313">
        <v>3</v>
      </c>
      <c r="D18" s="187"/>
      <c r="E18" s="249">
        <v>787.5</v>
      </c>
      <c r="F18" s="249">
        <v>892.5</v>
      </c>
      <c r="G18" s="249">
        <v>841.30906713164768</v>
      </c>
      <c r="H18" s="326">
        <v>9515.5</v>
      </c>
      <c r="I18" s="326">
        <v>2214.4500000000003</v>
      </c>
      <c r="J18" s="326">
        <v>2572.5</v>
      </c>
      <c r="K18" s="326">
        <v>2493.5472972972971</v>
      </c>
      <c r="L18" s="326">
        <v>6573.4</v>
      </c>
      <c r="M18" s="326">
        <v>1911</v>
      </c>
      <c r="N18" s="326">
        <v>2257.5</v>
      </c>
      <c r="O18" s="326">
        <v>2133.0694444444448</v>
      </c>
      <c r="P18" s="326">
        <v>11902</v>
      </c>
      <c r="Q18" s="326">
        <v>2940</v>
      </c>
      <c r="R18" s="326">
        <v>3307.5</v>
      </c>
      <c r="S18" s="326">
        <v>3056.4175025487552</v>
      </c>
      <c r="T18" s="326">
        <v>8671.6</v>
      </c>
      <c r="U18" s="326">
        <v>771.75</v>
      </c>
      <c r="V18" s="326">
        <v>899.85</v>
      </c>
      <c r="W18" s="326">
        <v>821.57194650338397</v>
      </c>
      <c r="X18" s="330">
        <v>21014.6</v>
      </c>
      <c r="Z18" s="453"/>
      <c r="AA18" s="453"/>
      <c r="AB18" s="453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</row>
    <row r="19" spans="1:45" ht="12" customHeight="1" x14ac:dyDescent="0.15">
      <c r="A19" s="166"/>
      <c r="B19" s="186"/>
      <c r="C19" s="313">
        <v>4</v>
      </c>
      <c r="D19" s="187"/>
      <c r="E19" s="249">
        <v>756</v>
      </c>
      <c r="F19" s="249">
        <v>937.65000000000009</v>
      </c>
      <c r="G19" s="249">
        <v>846.11530299457695</v>
      </c>
      <c r="H19" s="326">
        <v>5367.5</v>
      </c>
      <c r="I19" s="326">
        <v>2100</v>
      </c>
      <c r="J19" s="326">
        <v>2467.5</v>
      </c>
      <c r="K19" s="326">
        <v>2205.5681646655235</v>
      </c>
      <c r="L19" s="326">
        <v>8271.7999999999993</v>
      </c>
      <c r="M19" s="326">
        <v>1617</v>
      </c>
      <c r="N19" s="326">
        <v>2205</v>
      </c>
      <c r="O19" s="326">
        <v>1982.0381523831084</v>
      </c>
      <c r="P19" s="326">
        <v>10031.700000000001</v>
      </c>
      <c r="Q19" s="326">
        <v>2798.25</v>
      </c>
      <c r="R19" s="326">
        <v>3255</v>
      </c>
      <c r="S19" s="326">
        <v>2972.4153696743438</v>
      </c>
      <c r="T19" s="326">
        <v>8924.2999999999993</v>
      </c>
      <c r="U19" s="326">
        <v>724.5</v>
      </c>
      <c r="V19" s="326">
        <v>850.5</v>
      </c>
      <c r="W19" s="326">
        <v>752.65440802383921</v>
      </c>
      <c r="X19" s="330">
        <v>21873.4</v>
      </c>
      <c r="Z19" s="453"/>
      <c r="AA19" s="453"/>
      <c r="AB19" s="453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</row>
    <row r="20" spans="1:45" ht="12" customHeight="1" x14ac:dyDescent="0.15">
      <c r="A20" s="166"/>
      <c r="B20" s="284"/>
      <c r="C20" s="290">
        <v>5</v>
      </c>
      <c r="D20" s="190"/>
      <c r="E20" s="252">
        <v>787.5</v>
      </c>
      <c r="F20" s="260">
        <v>892.5</v>
      </c>
      <c r="G20" s="252">
        <v>829.15562301029127</v>
      </c>
      <c r="H20" s="328">
        <v>12110.6</v>
      </c>
      <c r="I20" s="328">
        <v>2100</v>
      </c>
      <c r="J20" s="328">
        <v>2415</v>
      </c>
      <c r="K20" s="328">
        <v>2202.1584285629697</v>
      </c>
      <c r="L20" s="328">
        <v>11656.599999999999</v>
      </c>
      <c r="M20" s="328">
        <v>1512</v>
      </c>
      <c r="N20" s="328">
        <v>2257.5</v>
      </c>
      <c r="O20" s="328">
        <v>1881.266070565491</v>
      </c>
      <c r="P20" s="328">
        <v>13905.6</v>
      </c>
      <c r="Q20" s="328">
        <v>2730</v>
      </c>
      <c r="R20" s="328">
        <v>3255</v>
      </c>
      <c r="S20" s="328">
        <v>2864.7680775422591</v>
      </c>
      <c r="T20" s="328">
        <v>9487.1</v>
      </c>
      <c r="U20" s="328">
        <v>714</v>
      </c>
      <c r="V20" s="328">
        <v>828.45</v>
      </c>
      <c r="W20" s="328">
        <v>757.59153543307082</v>
      </c>
      <c r="X20" s="329">
        <v>12688.6</v>
      </c>
      <c r="Z20" s="453"/>
      <c r="AA20" s="453"/>
      <c r="AB20" s="453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</row>
    <row r="21" spans="1:45" ht="12" customHeight="1" x14ac:dyDescent="0.15">
      <c r="A21" s="187"/>
      <c r="B21" s="432"/>
      <c r="C21" s="433"/>
      <c r="D21" s="353"/>
      <c r="E21" s="249"/>
      <c r="F21" s="249"/>
      <c r="G21" s="249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Z21" s="453"/>
      <c r="AA21" s="453"/>
      <c r="AB21" s="453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</row>
    <row r="22" spans="1:45" ht="12" customHeight="1" x14ac:dyDescent="0.15">
      <c r="A22" s="187"/>
      <c r="B22" s="445"/>
      <c r="C22" s="446"/>
      <c r="D22" s="351"/>
      <c r="E22" s="249"/>
      <c r="F22" s="249"/>
      <c r="G22" s="249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Z22" s="453"/>
      <c r="AA22" s="453"/>
      <c r="AB22" s="453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</row>
    <row r="23" spans="1:45" ht="12" customHeight="1" x14ac:dyDescent="0.15">
      <c r="A23" s="187"/>
      <c r="B23" s="434">
        <v>40665</v>
      </c>
      <c r="C23" s="435"/>
      <c r="D23" s="357">
        <v>40676</v>
      </c>
      <c r="E23" s="249">
        <v>787.5</v>
      </c>
      <c r="F23" s="249">
        <v>892.5</v>
      </c>
      <c r="G23" s="249">
        <v>831.72423430767469</v>
      </c>
      <c r="H23" s="326">
        <v>5196</v>
      </c>
      <c r="I23" s="326">
        <v>2100</v>
      </c>
      <c r="J23" s="326">
        <v>2415</v>
      </c>
      <c r="K23" s="326">
        <v>2202.8046740342693</v>
      </c>
      <c r="L23" s="326">
        <v>8305.2999999999993</v>
      </c>
      <c r="M23" s="326">
        <v>1512</v>
      </c>
      <c r="N23" s="326">
        <v>2257.5</v>
      </c>
      <c r="O23" s="326">
        <v>1822.6270396270399</v>
      </c>
      <c r="P23" s="326">
        <v>6549.1</v>
      </c>
      <c r="Q23" s="326">
        <v>2730</v>
      </c>
      <c r="R23" s="326">
        <v>3255</v>
      </c>
      <c r="S23" s="326">
        <v>2875.9149011951554</v>
      </c>
      <c r="T23" s="326">
        <v>5214.5</v>
      </c>
      <c r="U23" s="326">
        <v>735</v>
      </c>
      <c r="V23" s="326">
        <v>828.45</v>
      </c>
      <c r="W23" s="326">
        <v>754.16494409893221</v>
      </c>
      <c r="X23" s="326">
        <v>8169</v>
      </c>
      <c r="Z23" s="453"/>
      <c r="AA23" s="453"/>
      <c r="AB23" s="453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</row>
    <row r="24" spans="1:45" ht="12" customHeight="1" x14ac:dyDescent="0.15">
      <c r="A24" s="187"/>
      <c r="B24" s="434">
        <v>40679</v>
      </c>
      <c r="C24" s="435"/>
      <c r="D24" s="357">
        <v>40694</v>
      </c>
      <c r="E24" s="249">
        <v>787.5</v>
      </c>
      <c r="F24" s="249">
        <v>882</v>
      </c>
      <c r="G24" s="249">
        <v>824.67256097560994</v>
      </c>
      <c r="H24" s="326">
        <v>6914.6</v>
      </c>
      <c r="I24" s="326">
        <v>2100</v>
      </c>
      <c r="J24" s="326">
        <v>2415</v>
      </c>
      <c r="K24" s="326">
        <v>2199.2619449493641</v>
      </c>
      <c r="L24" s="326">
        <v>3351.3</v>
      </c>
      <c r="M24" s="326">
        <v>1522.5</v>
      </c>
      <c r="N24" s="326">
        <v>2257.5</v>
      </c>
      <c r="O24" s="326">
        <v>1922.812138728324</v>
      </c>
      <c r="P24" s="326">
        <v>7356.5</v>
      </c>
      <c r="Q24" s="326">
        <v>2730</v>
      </c>
      <c r="R24" s="326">
        <v>3255</v>
      </c>
      <c r="S24" s="326">
        <v>2845.3241060334121</v>
      </c>
      <c r="T24" s="326">
        <v>4272.6000000000004</v>
      </c>
      <c r="U24" s="326">
        <v>714</v>
      </c>
      <c r="V24" s="326">
        <v>828.45</v>
      </c>
      <c r="W24" s="326">
        <v>764.60791313949221</v>
      </c>
      <c r="X24" s="326">
        <v>4519.6000000000004</v>
      </c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</row>
    <row r="25" spans="1:45" ht="12" customHeight="1" x14ac:dyDescent="0.15">
      <c r="A25" s="166"/>
      <c r="B25" s="436"/>
      <c r="C25" s="437"/>
      <c r="D25" s="362"/>
      <c r="E25" s="252"/>
      <c r="F25" s="252"/>
      <c r="G25" s="252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9"/>
    </row>
    <row r="26" spans="1:45" ht="12" customHeight="1" x14ac:dyDescent="0.15">
      <c r="A26" s="187"/>
      <c r="B26" s="185"/>
      <c r="C26" s="454" t="s">
        <v>255</v>
      </c>
      <c r="D26" s="455"/>
      <c r="E26" s="184" t="s">
        <v>327</v>
      </c>
      <c r="F26" s="314"/>
      <c r="G26" s="314"/>
      <c r="H26" s="456"/>
      <c r="I26" s="184" t="s">
        <v>328</v>
      </c>
      <c r="J26" s="314"/>
      <c r="K26" s="314"/>
      <c r="L26" s="456"/>
      <c r="M26" s="184" t="s">
        <v>329</v>
      </c>
      <c r="N26" s="314"/>
      <c r="O26" s="314"/>
      <c r="P26" s="456"/>
      <c r="Q26" s="184"/>
      <c r="R26" s="314"/>
      <c r="S26" s="314"/>
      <c r="T26" s="314"/>
      <c r="U26" s="166"/>
      <c r="V26" s="314"/>
      <c r="W26" s="314"/>
      <c r="X26" s="314"/>
      <c r="Y26" s="166"/>
    </row>
    <row r="27" spans="1:45" ht="12" customHeight="1" x14ac:dyDescent="0.15">
      <c r="A27" s="187"/>
      <c r="B27" s="185"/>
      <c r="C27" s="178"/>
      <c r="D27" s="190"/>
      <c r="E27" s="178"/>
      <c r="F27" s="427"/>
      <c r="G27" s="427"/>
      <c r="H27" s="428"/>
      <c r="I27" s="178"/>
      <c r="J27" s="427"/>
      <c r="K27" s="427"/>
      <c r="L27" s="428"/>
      <c r="M27" s="178"/>
      <c r="N27" s="427"/>
      <c r="O27" s="427"/>
      <c r="P27" s="428"/>
      <c r="Q27" s="184"/>
      <c r="R27" s="314"/>
      <c r="S27" s="314"/>
      <c r="T27" s="314"/>
      <c r="U27" s="166"/>
      <c r="V27" s="314"/>
      <c r="W27" s="314"/>
      <c r="X27" s="314"/>
      <c r="Y27" s="166"/>
    </row>
    <row r="28" spans="1:45" ht="12" customHeight="1" x14ac:dyDescent="0.15">
      <c r="A28" s="187"/>
      <c r="B28" s="321" t="s">
        <v>311</v>
      </c>
      <c r="C28" s="322"/>
      <c r="D28" s="323"/>
      <c r="E28" s="347" t="s">
        <v>273</v>
      </c>
      <c r="F28" s="347" t="s">
        <v>158</v>
      </c>
      <c r="G28" s="347" t="s">
        <v>274</v>
      </c>
      <c r="H28" s="347" t="s">
        <v>95</v>
      </c>
      <c r="I28" s="347" t="s">
        <v>273</v>
      </c>
      <c r="J28" s="347" t="s">
        <v>158</v>
      </c>
      <c r="K28" s="347" t="s">
        <v>274</v>
      </c>
      <c r="L28" s="347" t="s">
        <v>95</v>
      </c>
      <c r="M28" s="347" t="s">
        <v>273</v>
      </c>
      <c r="N28" s="347" t="s">
        <v>158</v>
      </c>
      <c r="O28" s="347" t="s">
        <v>274</v>
      </c>
      <c r="P28" s="347" t="s">
        <v>95</v>
      </c>
      <c r="Q28" s="457"/>
      <c r="R28" s="458"/>
      <c r="S28" s="458"/>
      <c r="T28" s="458"/>
      <c r="U28" s="458"/>
      <c r="V28" s="458"/>
      <c r="W28" s="458"/>
      <c r="X28" s="458"/>
      <c r="Y28" s="166"/>
    </row>
    <row r="29" spans="1:45" ht="12" customHeight="1" x14ac:dyDescent="0.15">
      <c r="A29" s="187"/>
      <c r="B29" s="178"/>
      <c r="C29" s="179"/>
      <c r="D29" s="190"/>
      <c r="E29" s="348"/>
      <c r="F29" s="348"/>
      <c r="G29" s="348" t="s">
        <v>275</v>
      </c>
      <c r="H29" s="348"/>
      <c r="I29" s="348"/>
      <c r="J29" s="348"/>
      <c r="K29" s="348" t="s">
        <v>275</v>
      </c>
      <c r="L29" s="348"/>
      <c r="M29" s="348"/>
      <c r="N29" s="348"/>
      <c r="O29" s="348" t="s">
        <v>275</v>
      </c>
      <c r="P29" s="348"/>
      <c r="Q29" s="457"/>
      <c r="R29" s="458"/>
      <c r="S29" s="458"/>
      <c r="T29" s="458"/>
      <c r="U29" s="458"/>
      <c r="V29" s="458"/>
      <c r="W29" s="458"/>
      <c r="X29" s="458"/>
      <c r="Y29" s="166"/>
    </row>
    <row r="30" spans="1:45" ht="12" customHeight="1" x14ac:dyDescent="0.15">
      <c r="A30" s="187"/>
      <c r="B30" s="324" t="s">
        <v>60</v>
      </c>
      <c r="C30" s="313">
        <v>20</v>
      </c>
      <c r="D30" s="183" t="s">
        <v>61</v>
      </c>
      <c r="E30" s="326">
        <v>735</v>
      </c>
      <c r="F30" s="326">
        <v>945</v>
      </c>
      <c r="G30" s="326">
        <v>847</v>
      </c>
      <c r="H30" s="326">
        <v>215721</v>
      </c>
      <c r="I30" s="326">
        <v>756</v>
      </c>
      <c r="J30" s="326">
        <v>1052</v>
      </c>
      <c r="K30" s="326">
        <v>952</v>
      </c>
      <c r="L30" s="326">
        <v>263445</v>
      </c>
      <c r="M30" s="326">
        <v>693</v>
      </c>
      <c r="N30" s="326">
        <v>893</v>
      </c>
      <c r="O30" s="326">
        <v>778</v>
      </c>
      <c r="P30" s="326">
        <v>667011</v>
      </c>
      <c r="Q30" s="325"/>
      <c r="R30" s="327"/>
      <c r="S30" s="327"/>
      <c r="T30" s="327"/>
      <c r="U30" s="327"/>
      <c r="V30" s="327"/>
      <c r="W30" s="327"/>
      <c r="X30" s="327"/>
      <c r="Y30" s="166"/>
    </row>
    <row r="31" spans="1:45" ht="12" customHeight="1" x14ac:dyDescent="0.15">
      <c r="A31" s="187"/>
      <c r="B31" s="186"/>
      <c r="C31" s="313">
        <v>21</v>
      </c>
      <c r="D31" s="187"/>
      <c r="E31" s="326">
        <v>630</v>
      </c>
      <c r="F31" s="326">
        <v>924</v>
      </c>
      <c r="G31" s="326">
        <v>708</v>
      </c>
      <c r="H31" s="326">
        <v>166198</v>
      </c>
      <c r="I31" s="326">
        <v>656</v>
      </c>
      <c r="J31" s="326">
        <v>966</v>
      </c>
      <c r="K31" s="326">
        <v>731</v>
      </c>
      <c r="L31" s="326">
        <v>198624</v>
      </c>
      <c r="M31" s="326">
        <v>605</v>
      </c>
      <c r="N31" s="326">
        <v>861</v>
      </c>
      <c r="O31" s="326">
        <v>691</v>
      </c>
      <c r="P31" s="326">
        <v>426794</v>
      </c>
      <c r="Q31" s="325"/>
      <c r="R31" s="327"/>
      <c r="S31" s="327"/>
      <c r="T31" s="327"/>
      <c r="U31" s="327"/>
      <c r="V31" s="327"/>
      <c r="W31" s="327"/>
      <c r="X31" s="327"/>
      <c r="Y31" s="166"/>
    </row>
    <row r="32" spans="1:45" ht="12" customHeight="1" x14ac:dyDescent="0.15">
      <c r="A32" s="166"/>
      <c r="B32" s="284"/>
      <c r="C32" s="290">
        <v>22</v>
      </c>
      <c r="D32" s="190"/>
      <c r="E32" s="328">
        <v>638</v>
      </c>
      <c r="F32" s="328">
        <v>924</v>
      </c>
      <c r="G32" s="329">
        <v>691</v>
      </c>
      <c r="H32" s="328">
        <v>201980</v>
      </c>
      <c r="I32" s="328">
        <v>683</v>
      </c>
      <c r="J32" s="328">
        <v>945</v>
      </c>
      <c r="K32" s="328">
        <v>746</v>
      </c>
      <c r="L32" s="328">
        <v>163077</v>
      </c>
      <c r="M32" s="328">
        <v>609</v>
      </c>
      <c r="N32" s="328">
        <v>819</v>
      </c>
      <c r="O32" s="328">
        <v>682</v>
      </c>
      <c r="P32" s="329">
        <v>369991</v>
      </c>
      <c r="Q32" s="327"/>
      <c r="R32" s="327"/>
      <c r="S32" s="327"/>
      <c r="T32" s="327"/>
      <c r="U32" s="327"/>
      <c r="V32" s="327"/>
      <c r="W32" s="327"/>
      <c r="X32" s="327"/>
      <c r="Y32" s="166"/>
      <c r="Z32" s="166"/>
      <c r="AA32" s="166"/>
      <c r="AB32" s="166"/>
      <c r="AC32" s="166"/>
      <c r="AD32" s="166"/>
      <c r="AE32" s="166"/>
    </row>
    <row r="33" spans="1:31" ht="12" customHeight="1" x14ac:dyDescent="0.15">
      <c r="A33" s="187"/>
      <c r="B33" s="186" t="s">
        <v>259</v>
      </c>
      <c r="C33" s="313">
        <v>9</v>
      </c>
      <c r="D33" s="187" t="s">
        <v>312</v>
      </c>
      <c r="E33" s="326">
        <v>683</v>
      </c>
      <c r="F33" s="326">
        <v>721</v>
      </c>
      <c r="G33" s="326">
        <v>709</v>
      </c>
      <c r="H33" s="326">
        <v>12472</v>
      </c>
      <c r="I33" s="326">
        <v>683</v>
      </c>
      <c r="J33" s="326">
        <v>788</v>
      </c>
      <c r="K33" s="326">
        <v>743</v>
      </c>
      <c r="L33" s="326">
        <v>12839</v>
      </c>
      <c r="M33" s="326">
        <v>630</v>
      </c>
      <c r="N33" s="326">
        <v>756</v>
      </c>
      <c r="O33" s="326">
        <v>681</v>
      </c>
      <c r="P33" s="326">
        <v>23193</v>
      </c>
      <c r="Q33" s="325"/>
      <c r="R33" s="327"/>
      <c r="S33" s="327"/>
      <c r="T33" s="327"/>
      <c r="U33" s="327"/>
      <c r="V33" s="327"/>
      <c r="W33" s="327"/>
      <c r="X33" s="327"/>
      <c r="Y33" s="327"/>
      <c r="Z33" s="327"/>
      <c r="AA33" s="327"/>
      <c r="AB33" s="327"/>
      <c r="AC33" s="327"/>
      <c r="AD33" s="166"/>
      <c r="AE33" s="166"/>
    </row>
    <row r="34" spans="1:31" ht="12" customHeight="1" x14ac:dyDescent="0.15">
      <c r="A34" s="166"/>
      <c r="B34" s="186"/>
      <c r="C34" s="313">
        <v>10</v>
      </c>
      <c r="D34" s="187"/>
      <c r="E34" s="326">
        <v>682.5</v>
      </c>
      <c r="F34" s="326">
        <v>787.5</v>
      </c>
      <c r="G34" s="326">
        <v>717.60549435696419</v>
      </c>
      <c r="H34" s="326">
        <v>20312.699999999997</v>
      </c>
      <c r="I34" s="326">
        <v>735</v>
      </c>
      <c r="J34" s="326">
        <v>829.5</v>
      </c>
      <c r="K34" s="326">
        <v>804.26768923924396</v>
      </c>
      <c r="L34" s="326">
        <v>21782.3</v>
      </c>
      <c r="M34" s="326">
        <v>672</v>
      </c>
      <c r="N34" s="326">
        <v>756</v>
      </c>
      <c r="O34" s="326">
        <v>700.74498091333214</v>
      </c>
      <c r="P34" s="326">
        <v>29611.5</v>
      </c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166"/>
      <c r="AE34" s="166"/>
    </row>
    <row r="35" spans="1:31" ht="12" customHeight="1" x14ac:dyDescent="0.15">
      <c r="A35" s="166"/>
      <c r="B35" s="186"/>
      <c r="C35" s="313">
        <v>11</v>
      </c>
      <c r="D35" s="187"/>
      <c r="E35" s="326">
        <v>714</v>
      </c>
      <c r="F35" s="326">
        <v>840</v>
      </c>
      <c r="G35" s="326">
        <v>748.03906673901247</v>
      </c>
      <c r="H35" s="326">
        <v>20603.900000000001</v>
      </c>
      <c r="I35" s="326">
        <v>766.5</v>
      </c>
      <c r="J35" s="326">
        <v>829.5</v>
      </c>
      <c r="K35" s="326">
        <v>799.74522622519066</v>
      </c>
      <c r="L35" s="326">
        <v>18898.900000000001</v>
      </c>
      <c r="M35" s="326">
        <v>672</v>
      </c>
      <c r="N35" s="326">
        <v>766.5</v>
      </c>
      <c r="O35" s="326">
        <v>689.2229113462239</v>
      </c>
      <c r="P35" s="330">
        <v>35321.800000000003</v>
      </c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166"/>
      <c r="AE35" s="166"/>
    </row>
    <row r="36" spans="1:31" ht="12" customHeight="1" x14ac:dyDescent="0.15">
      <c r="A36" s="166"/>
      <c r="B36" s="186"/>
      <c r="C36" s="313">
        <v>12</v>
      </c>
      <c r="D36" s="187"/>
      <c r="E36" s="326">
        <v>714</v>
      </c>
      <c r="F36" s="326">
        <v>924</v>
      </c>
      <c r="G36" s="326">
        <v>759.16199718265818</v>
      </c>
      <c r="H36" s="326">
        <v>17913</v>
      </c>
      <c r="I36" s="326">
        <v>787.5</v>
      </c>
      <c r="J36" s="326">
        <v>945</v>
      </c>
      <c r="K36" s="326">
        <v>820.36127167630059</v>
      </c>
      <c r="L36" s="326">
        <v>16302</v>
      </c>
      <c r="M36" s="326">
        <v>682.5</v>
      </c>
      <c r="N36" s="326">
        <v>819</v>
      </c>
      <c r="O36" s="326">
        <v>702.69974863482696</v>
      </c>
      <c r="P36" s="330">
        <v>29745</v>
      </c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  <c r="AB36" s="327"/>
      <c r="AC36" s="327"/>
      <c r="AD36" s="166"/>
      <c r="AE36" s="166"/>
    </row>
    <row r="37" spans="1:31" ht="12" customHeight="1" x14ac:dyDescent="0.15">
      <c r="A37" s="166"/>
      <c r="B37" s="186" t="s">
        <v>261</v>
      </c>
      <c r="C37" s="313">
        <v>1</v>
      </c>
      <c r="D37" s="187" t="s">
        <v>312</v>
      </c>
      <c r="E37" s="326">
        <v>714</v>
      </c>
      <c r="F37" s="326">
        <v>924</v>
      </c>
      <c r="G37" s="326">
        <v>841.31360201511325</v>
      </c>
      <c r="H37" s="326">
        <v>17365.599999999999</v>
      </c>
      <c r="I37" s="326">
        <v>787.5</v>
      </c>
      <c r="J37" s="326">
        <v>787.5</v>
      </c>
      <c r="K37" s="326">
        <v>787.5</v>
      </c>
      <c r="L37" s="326">
        <v>14906.2</v>
      </c>
      <c r="M37" s="326">
        <v>735</v>
      </c>
      <c r="N37" s="326">
        <v>819</v>
      </c>
      <c r="O37" s="326">
        <v>782.79112627986342</v>
      </c>
      <c r="P37" s="330">
        <v>24084.6</v>
      </c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  <c r="AB37" s="327"/>
      <c r="AC37" s="327"/>
      <c r="AD37" s="166"/>
      <c r="AE37" s="166"/>
    </row>
    <row r="38" spans="1:31" ht="12" customHeight="1" x14ac:dyDescent="0.15">
      <c r="A38" s="166"/>
      <c r="B38" s="186"/>
      <c r="C38" s="313">
        <v>2</v>
      </c>
      <c r="D38" s="187"/>
      <c r="E38" s="326">
        <v>840</v>
      </c>
      <c r="F38" s="326">
        <v>924</v>
      </c>
      <c r="G38" s="326">
        <v>901.51147146296546</v>
      </c>
      <c r="H38" s="326">
        <v>9726.2999999999993</v>
      </c>
      <c r="I38" s="326">
        <v>829.5</v>
      </c>
      <c r="J38" s="326">
        <v>997.5</v>
      </c>
      <c r="K38" s="326">
        <v>919.29454787234033</v>
      </c>
      <c r="L38" s="326">
        <v>11519.5</v>
      </c>
      <c r="M38" s="326">
        <v>766.5</v>
      </c>
      <c r="N38" s="326">
        <v>892.5</v>
      </c>
      <c r="O38" s="326">
        <v>787.31347406613338</v>
      </c>
      <c r="P38" s="330">
        <v>17471.8</v>
      </c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  <c r="AB38" s="327"/>
      <c r="AC38" s="327"/>
      <c r="AD38" s="166"/>
      <c r="AE38" s="166"/>
    </row>
    <row r="39" spans="1:31" ht="12" customHeight="1" x14ac:dyDescent="0.15">
      <c r="A39" s="166"/>
      <c r="B39" s="186"/>
      <c r="C39" s="313">
        <v>3</v>
      </c>
      <c r="D39" s="187"/>
      <c r="E39" s="326">
        <v>777</v>
      </c>
      <c r="F39" s="326">
        <v>892.5</v>
      </c>
      <c r="G39" s="326">
        <v>805.80208333333348</v>
      </c>
      <c r="H39" s="326">
        <v>10475.6</v>
      </c>
      <c r="I39" s="326">
        <v>808.5</v>
      </c>
      <c r="J39" s="326">
        <v>871.5</v>
      </c>
      <c r="K39" s="326">
        <v>837.62320466786343</v>
      </c>
      <c r="L39" s="326">
        <v>17308</v>
      </c>
      <c r="M39" s="326">
        <v>682.5</v>
      </c>
      <c r="N39" s="326">
        <v>808.5</v>
      </c>
      <c r="O39" s="326">
        <v>765.90075088071364</v>
      </c>
      <c r="P39" s="330">
        <v>21380.3</v>
      </c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  <c r="AB39" s="327"/>
      <c r="AC39" s="327"/>
      <c r="AD39" s="166"/>
      <c r="AE39" s="166"/>
    </row>
    <row r="40" spans="1:31" ht="12" customHeight="1" x14ac:dyDescent="0.15">
      <c r="A40" s="166"/>
      <c r="B40" s="186"/>
      <c r="C40" s="313">
        <v>4</v>
      </c>
      <c r="D40" s="187"/>
      <c r="E40" s="326">
        <v>714</v>
      </c>
      <c r="F40" s="326">
        <v>771.75</v>
      </c>
      <c r="G40" s="326">
        <v>748.57645060115021</v>
      </c>
      <c r="H40" s="326">
        <v>10401.799999999999</v>
      </c>
      <c r="I40" s="326">
        <v>787.5</v>
      </c>
      <c r="J40" s="326">
        <v>840</v>
      </c>
      <c r="K40" s="326">
        <v>792.15920862524899</v>
      </c>
      <c r="L40" s="326">
        <v>14650.8</v>
      </c>
      <c r="M40" s="326">
        <v>672</v>
      </c>
      <c r="N40" s="326">
        <v>777</v>
      </c>
      <c r="O40" s="326">
        <v>736.86069401054783</v>
      </c>
      <c r="P40" s="330">
        <v>18416</v>
      </c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166"/>
      <c r="AE40" s="166"/>
    </row>
    <row r="41" spans="1:31" ht="12" customHeight="1" x14ac:dyDescent="0.15">
      <c r="A41" s="166"/>
      <c r="B41" s="284"/>
      <c r="C41" s="290">
        <v>5</v>
      </c>
      <c r="D41" s="190"/>
      <c r="E41" s="328">
        <v>724.5</v>
      </c>
      <c r="F41" s="328">
        <v>840</v>
      </c>
      <c r="G41" s="328">
        <v>740.90207799601478</v>
      </c>
      <c r="H41" s="328">
        <v>11605.7</v>
      </c>
      <c r="I41" s="328">
        <v>787.5</v>
      </c>
      <c r="J41" s="328">
        <v>829.5</v>
      </c>
      <c r="K41" s="328">
        <v>795.54515733551307</v>
      </c>
      <c r="L41" s="328">
        <v>14302</v>
      </c>
      <c r="M41" s="328">
        <v>672</v>
      </c>
      <c r="N41" s="328">
        <v>777</v>
      </c>
      <c r="O41" s="328">
        <v>724.09138650282557</v>
      </c>
      <c r="P41" s="329">
        <v>24687</v>
      </c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  <c r="AB41" s="327"/>
      <c r="AC41" s="327"/>
      <c r="AD41" s="166"/>
      <c r="AE41" s="166"/>
    </row>
    <row r="42" spans="1:31" ht="12" customHeight="1" x14ac:dyDescent="0.15">
      <c r="A42" s="187"/>
      <c r="B42" s="432"/>
      <c r="C42" s="433"/>
      <c r="D42" s="353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5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166"/>
      <c r="AE42" s="166"/>
    </row>
    <row r="43" spans="1:31" ht="12" customHeight="1" x14ac:dyDescent="0.15">
      <c r="A43" s="187"/>
      <c r="B43" s="445"/>
      <c r="C43" s="446"/>
      <c r="D43" s="351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5"/>
      <c r="R43" s="327"/>
      <c r="S43" s="327"/>
      <c r="T43" s="327"/>
      <c r="U43" s="327"/>
      <c r="V43" s="327"/>
      <c r="W43" s="327"/>
      <c r="X43" s="327"/>
      <c r="Y43" s="327"/>
      <c r="Z43" s="327"/>
      <c r="AA43" s="327"/>
      <c r="AB43" s="327"/>
      <c r="AC43" s="327"/>
      <c r="AD43" s="166"/>
      <c r="AE43" s="166"/>
    </row>
    <row r="44" spans="1:31" ht="12" customHeight="1" x14ac:dyDescent="0.15">
      <c r="A44" s="187"/>
      <c r="B44" s="434">
        <v>40665</v>
      </c>
      <c r="C44" s="435"/>
      <c r="D44" s="357">
        <v>40676</v>
      </c>
      <c r="E44" s="326">
        <v>735</v>
      </c>
      <c r="F44" s="326">
        <v>787.5</v>
      </c>
      <c r="G44" s="326">
        <v>738.49464773347881</v>
      </c>
      <c r="H44" s="326">
        <v>7570.6</v>
      </c>
      <c r="I44" s="326">
        <v>787.5</v>
      </c>
      <c r="J44" s="326">
        <v>829.5</v>
      </c>
      <c r="K44" s="326">
        <v>792.65240599107744</v>
      </c>
      <c r="L44" s="326">
        <v>8600</v>
      </c>
      <c r="M44" s="326">
        <v>672</v>
      </c>
      <c r="N44" s="326">
        <v>766.5</v>
      </c>
      <c r="O44" s="326">
        <v>730.03391696750896</v>
      </c>
      <c r="P44" s="326">
        <v>8394.2999999999993</v>
      </c>
      <c r="Q44" s="325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166"/>
      <c r="AE44" s="166"/>
    </row>
    <row r="45" spans="1:31" ht="12" customHeight="1" x14ac:dyDescent="0.15">
      <c r="A45" s="187"/>
      <c r="B45" s="434">
        <v>40679</v>
      </c>
      <c r="C45" s="435"/>
      <c r="D45" s="357">
        <v>40694</v>
      </c>
      <c r="E45" s="326">
        <v>724.5</v>
      </c>
      <c r="F45" s="326">
        <v>840</v>
      </c>
      <c r="G45" s="326">
        <v>742.75060806843919</v>
      </c>
      <c r="H45" s="326">
        <v>4035.1</v>
      </c>
      <c r="I45" s="326">
        <v>787.5</v>
      </c>
      <c r="J45" s="326">
        <v>829.5</v>
      </c>
      <c r="K45" s="326">
        <v>803.47826086956525</v>
      </c>
      <c r="L45" s="326">
        <v>5702</v>
      </c>
      <c r="M45" s="326">
        <v>672</v>
      </c>
      <c r="N45" s="326">
        <v>777</v>
      </c>
      <c r="O45" s="326">
        <v>721.85786781367472</v>
      </c>
      <c r="P45" s="326">
        <v>16292.7</v>
      </c>
      <c r="Q45" s="325"/>
      <c r="R45" s="327"/>
      <c r="S45" s="327"/>
      <c r="T45" s="327"/>
      <c r="U45" s="327"/>
      <c r="V45" s="327"/>
      <c r="W45" s="327"/>
      <c r="X45" s="327"/>
      <c r="Y45" s="166"/>
      <c r="Z45" s="166"/>
      <c r="AA45" s="166"/>
      <c r="AB45" s="166"/>
      <c r="AC45" s="166"/>
      <c r="AD45" s="166"/>
      <c r="AE45" s="166"/>
    </row>
    <row r="46" spans="1:31" ht="13.5" customHeight="1" x14ac:dyDescent="0.15">
      <c r="B46" s="436"/>
      <c r="C46" s="437"/>
      <c r="D46" s="362"/>
      <c r="E46" s="191"/>
      <c r="F46" s="191"/>
      <c r="G46" s="191"/>
      <c r="H46" s="191"/>
      <c r="I46" s="191"/>
      <c r="J46" s="191"/>
      <c r="K46" s="191"/>
      <c r="L46" s="190"/>
      <c r="M46" s="191"/>
      <c r="N46" s="191"/>
      <c r="O46" s="191"/>
      <c r="P46" s="190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</row>
    <row r="47" spans="1:31" ht="12.75" customHeight="1" x14ac:dyDescent="0.15"/>
    <row r="48" spans="1:31" ht="12.75" customHeight="1" x14ac:dyDescent="0.15"/>
    <row r="49" spans="5:24" ht="12.75" customHeight="1" x14ac:dyDescent="0.15"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</row>
    <row r="52" spans="5:24" x14ac:dyDescent="0.15"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</row>
  </sheetData>
  <phoneticPr fontId="32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&amp;C-42-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75" workbookViewId="0"/>
  </sheetViews>
  <sheetFormatPr defaultColWidth="7.5" defaultRowHeight="12" x14ac:dyDescent="0.15"/>
  <cols>
    <col min="1" max="1" width="0.75" style="167" customWidth="1"/>
    <col min="2" max="2" width="3.875" style="167" customWidth="1"/>
    <col min="3" max="3" width="8" style="167" customWidth="1"/>
    <col min="4" max="4" width="2.875" style="167" customWidth="1"/>
    <col min="5" max="5" width="7.125" style="167" customWidth="1"/>
    <col min="6" max="7" width="7.625" style="167" customWidth="1"/>
    <col min="8" max="8" width="9.125" style="167" customWidth="1"/>
    <col min="9" max="9" width="7" style="167" customWidth="1"/>
    <col min="10" max="11" width="7.625" style="167" customWidth="1"/>
    <col min="12" max="12" width="9.125" style="167" customWidth="1"/>
    <col min="13" max="13" width="6.75" style="167" customWidth="1"/>
    <col min="14" max="15" width="7.625" style="167" customWidth="1"/>
    <col min="16" max="16" width="9.125" style="167" customWidth="1"/>
    <col min="17" max="17" width="6.5" style="167" customWidth="1"/>
    <col min="18" max="19" width="7.625" style="167" customWidth="1"/>
    <col min="20" max="20" width="9.125" style="167" customWidth="1"/>
    <col min="21" max="23" width="7.5" style="167"/>
    <col min="24" max="25" width="8.5" style="167" bestFit="1" customWidth="1"/>
    <col min="26" max="28" width="7.5" style="167"/>
    <col min="29" max="29" width="8.5" style="167" bestFit="1" customWidth="1"/>
    <col min="30" max="16384" width="7.5" style="167"/>
  </cols>
  <sheetData>
    <row r="1" spans="1:38" ht="15" customHeight="1" x14ac:dyDescent="0.15">
      <c r="B1" s="165" t="s">
        <v>192</v>
      </c>
      <c r="C1" s="340"/>
      <c r="D1" s="340"/>
    </row>
    <row r="2" spans="1:38" ht="12.75" customHeight="1" x14ac:dyDescent="0.15">
      <c r="B2" s="167" t="s">
        <v>330</v>
      </c>
      <c r="C2" s="312"/>
      <c r="D2" s="312"/>
    </row>
    <row r="3" spans="1:38" ht="12.75" customHeight="1" x14ac:dyDescent="0.15">
      <c r="B3" s="312"/>
      <c r="C3" s="312"/>
      <c r="D3" s="312"/>
      <c r="T3" s="168" t="s">
        <v>84</v>
      </c>
      <c r="V3" s="166"/>
    </row>
    <row r="4" spans="1:38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V4" s="166"/>
    </row>
    <row r="5" spans="1:38" ht="11.25" customHeight="1" x14ac:dyDescent="0.15">
      <c r="A5" s="187"/>
      <c r="B5" s="459"/>
      <c r="C5" s="460" t="s">
        <v>331</v>
      </c>
      <c r="D5" s="461"/>
      <c r="E5" s="462" t="s">
        <v>332</v>
      </c>
      <c r="F5" s="463"/>
      <c r="G5" s="463"/>
      <c r="H5" s="461"/>
      <c r="I5" s="462" t="s">
        <v>333</v>
      </c>
      <c r="J5" s="463"/>
      <c r="K5" s="463"/>
      <c r="L5" s="461"/>
      <c r="M5" s="462" t="s">
        <v>196</v>
      </c>
      <c r="N5" s="463"/>
      <c r="O5" s="463"/>
      <c r="P5" s="461"/>
      <c r="Q5" s="462" t="s">
        <v>197</v>
      </c>
      <c r="R5" s="463"/>
      <c r="S5" s="463"/>
      <c r="T5" s="461"/>
      <c r="V5" s="166"/>
    </row>
    <row r="6" spans="1:38" ht="11.25" customHeight="1" x14ac:dyDescent="0.15">
      <c r="A6" s="187"/>
      <c r="B6" s="464" t="s">
        <v>334</v>
      </c>
      <c r="C6" s="463"/>
      <c r="D6" s="461"/>
      <c r="E6" s="465" t="s">
        <v>335</v>
      </c>
      <c r="F6" s="465" t="s">
        <v>336</v>
      </c>
      <c r="G6" s="466" t="s">
        <v>337</v>
      </c>
      <c r="H6" s="465" t="s">
        <v>95</v>
      </c>
      <c r="I6" s="465" t="s">
        <v>129</v>
      </c>
      <c r="J6" s="465" t="s">
        <v>93</v>
      </c>
      <c r="K6" s="466" t="s">
        <v>159</v>
      </c>
      <c r="L6" s="465" t="s">
        <v>95</v>
      </c>
      <c r="M6" s="465" t="s">
        <v>129</v>
      </c>
      <c r="N6" s="465" t="s">
        <v>93</v>
      </c>
      <c r="O6" s="466" t="s">
        <v>159</v>
      </c>
      <c r="P6" s="465" t="s">
        <v>95</v>
      </c>
      <c r="Q6" s="465" t="s">
        <v>129</v>
      </c>
      <c r="R6" s="465" t="s">
        <v>93</v>
      </c>
      <c r="S6" s="466" t="s">
        <v>159</v>
      </c>
      <c r="T6" s="465" t="s">
        <v>95</v>
      </c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</row>
    <row r="7" spans="1:38" ht="11.25" customHeight="1" x14ac:dyDescent="0.15">
      <c r="A7" s="187"/>
      <c r="B7" s="186" t="s">
        <v>338</v>
      </c>
      <c r="C7" s="166">
        <v>20</v>
      </c>
      <c r="D7" s="187"/>
      <c r="E7" s="326">
        <v>735</v>
      </c>
      <c r="F7" s="326">
        <v>1323</v>
      </c>
      <c r="G7" s="326">
        <v>1074</v>
      </c>
      <c r="H7" s="326">
        <v>2617841</v>
      </c>
      <c r="I7" s="326">
        <v>420</v>
      </c>
      <c r="J7" s="326">
        <v>788</v>
      </c>
      <c r="K7" s="326">
        <v>611</v>
      </c>
      <c r="L7" s="326">
        <v>4711395</v>
      </c>
      <c r="M7" s="326">
        <v>772</v>
      </c>
      <c r="N7" s="326">
        <v>1420</v>
      </c>
      <c r="O7" s="326">
        <v>1119</v>
      </c>
      <c r="P7" s="326">
        <v>4186346</v>
      </c>
      <c r="Q7" s="326">
        <v>693</v>
      </c>
      <c r="R7" s="326">
        <v>1229</v>
      </c>
      <c r="S7" s="326">
        <v>988</v>
      </c>
      <c r="T7" s="326">
        <v>5267000</v>
      </c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</row>
    <row r="8" spans="1:38" ht="11.25" customHeight="1" x14ac:dyDescent="0.15">
      <c r="A8" s="187"/>
      <c r="B8" s="186"/>
      <c r="C8" s="166">
        <v>21</v>
      </c>
      <c r="D8" s="187"/>
      <c r="E8" s="326">
        <v>714</v>
      </c>
      <c r="F8" s="326">
        <v>1365</v>
      </c>
      <c r="G8" s="326">
        <v>885</v>
      </c>
      <c r="H8" s="326">
        <v>3085597</v>
      </c>
      <c r="I8" s="326">
        <v>380</v>
      </c>
      <c r="J8" s="326">
        <v>630</v>
      </c>
      <c r="K8" s="326">
        <v>479</v>
      </c>
      <c r="L8" s="326">
        <v>5306157</v>
      </c>
      <c r="M8" s="326">
        <v>740</v>
      </c>
      <c r="N8" s="326">
        <v>1313</v>
      </c>
      <c r="O8" s="326">
        <v>923</v>
      </c>
      <c r="P8" s="326">
        <v>4941826</v>
      </c>
      <c r="Q8" s="326">
        <v>662</v>
      </c>
      <c r="R8" s="326">
        <v>1050</v>
      </c>
      <c r="S8" s="326">
        <v>815</v>
      </c>
      <c r="T8" s="326">
        <v>5971616</v>
      </c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</row>
    <row r="9" spans="1:38" ht="11.25" customHeight="1" x14ac:dyDescent="0.15">
      <c r="A9" s="166"/>
      <c r="B9" s="284"/>
      <c r="C9" s="179">
        <v>22</v>
      </c>
      <c r="D9" s="190"/>
      <c r="E9" s="328">
        <v>756</v>
      </c>
      <c r="F9" s="328">
        <v>1344</v>
      </c>
      <c r="G9" s="328">
        <v>977</v>
      </c>
      <c r="H9" s="328">
        <v>3070858</v>
      </c>
      <c r="I9" s="328">
        <v>420</v>
      </c>
      <c r="J9" s="328">
        <v>662</v>
      </c>
      <c r="K9" s="328">
        <v>500</v>
      </c>
      <c r="L9" s="328">
        <v>5643954</v>
      </c>
      <c r="M9" s="328">
        <v>777</v>
      </c>
      <c r="N9" s="328">
        <v>1302</v>
      </c>
      <c r="O9" s="328">
        <v>996</v>
      </c>
      <c r="P9" s="328">
        <v>4960437</v>
      </c>
      <c r="Q9" s="328">
        <v>735</v>
      </c>
      <c r="R9" s="328">
        <v>1134</v>
      </c>
      <c r="S9" s="328">
        <v>890</v>
      </c>
      <c r="T9" s="329">
        <v>5976373</v>
      </c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1:38" ht="11.25" customHeight="1" x14ac:dyDescent="0.15">
      <c r="A10" s="187"/>
      <c r="B10" s="230" t="s">
        <v>259</v>
      </c>
      <c r="C10" s="327">
        <v>9</v>
      </c>
      <c r="D10" s="330" t="s">
        <v>312</v>
      </c>
      <c r="E10" s="326">
        <v>966</v>
      </c>
      <c r="F10" s="326">
        <v>1260</v>
      </c>
      <c r="G10" s="326">
        <v>1106.4921922200549</v>
      </c>
      <c r="H10" s="326">
        <v>250640.2</v>
      </c>
      <c r="I10" s="326">
        <v>483</v>
      </c>
      <c r="J10" s="326">
        <v>651</v>
      </c>
      <c r="K10" s="326">
        <v>567.59336160992939</v>
      </c>
      <c r="L10" s="326">
        <v>470883</v>
      </c>
      <c r="M10" s="326">
        <v>997.5</v>
      </c>
      <c r="N10" s="326">
        <v>1281</v>
      </c>
      <c r="O10" s="326">
        <v>1135.7901721618477</v>
      </c>
      <c r="P10" s="326">
        <v>400941.4</v>
      </c>
      <c r="Q10" s="326">
        <v>871.5</v>
      </c>
      <c r="R10" s="326">
        <v>1102.5</v>
      </c>
      <c r="S10" s="326">
        <v>971.03446004408863</v>
      </c>
      <c r="T10" s="326">
        <v>463731</v>
      </c>
      <c r="U10" s="166"/>
      <c r="V10" s="327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327"/>
      <c r="AH10" s="166"/>
      <c r="AI10" s="166"/>
      <c r="AJ10" s="166"/>
      <c r="AK10" s="327"/>
      <c r="AL10" s="166"/>
    </row>
    <row r="11" spans="1:38" ht="11.25" customHeight="1" x14ac:dyDescent="0.15">
      <c r="A11" s="166"/>
      <c r="B11" s="230"/>
      <c r="C11" s="327">
        <v>10</v>
      </c>
      <c r="D11" s="330"/>
      <c r="E11" s="326">
        <v>840</v>
      </c>
      <c r="F11" s="326">
        <v>1123.5</v>
      </c>
      <c r="G11" s="326">
        <v>1014.4334875123188</v>
      </c>
      <c r="H11" s="326">
        <v>250899.6</v>
      </c>
      <c r="I11" s="326">
        <v>441</v>
      </c>
      <c r="J11" s="326">
        <v>577.5</v>
      </c>
      <c r="K11" s="326">
        <v>515.71937148887991</v>
      </c>
      <c r="L11" s="326">
        <v>480410.19999999995</v>
      </c>
      <c r="M11" s="326">
        <v>882</v>
      </c>
      <c r="N11" s="326">
        <v>1155</v>
      </c>
      <c r="O11" s="326">
        <v>1036.0305682835112</v>
      </c>
      <c r="P11" s="326">
        <v>443918.3000000001</v>
      </c>
      <c r="Q11" s="326">
        <v>787.5</v>
      </c>
      <c r="R11" s="326">
        <v>1029</v>
      </c>
      <c r="S11" s="326">
        <v>918.620388003524</v>
      </c>
      <c r="T11" s="326">
        <v>513545.20000000007</v>
      </c>
      <c r="U11" s="166"/>
      <c r="V11" s="327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327"/>
      <c r="AH11" s="166"/>
      <c r="AI11" s="166"/>
      <c r="AJ11" s="166"/>
      <c r="AK11" s="327"/>
      <c r="AL11" s="166"/>
    </row>
    <row r="12" spans="1:38" ht="11.25" customHeight="1" x14ac:dyDescent="0.15">
      <c r="A12" s="166"/>
      <c r="B12" s="230"/>
      <c r="C12" s="327">
        <v>11</v>
      </c>
      <c r="D12" s="330"/>
      <c r="E12" s="326">
        <v>819</v>
      </c>
      <c r="F12" s="326">
        <v>1008</v>
      </c>
      <c r="G12" s="326">
        <v>925.41019167309094</v>
      </c>
      <c r="H12" s="326">
        <v>333265.2</v>
      </c>
      <c r="I12" s="326">
        <v>441</v>
      </c>
      <c r="J12" s="326">
        <v>572.25</v>
      </c>
      <c r="K12" s="326">
        <v>488.34277934161264</v>
      </c>
      <c r="L12" s="326">
        <v>578685.19999999995</v>
      </c>
      <c r="M12" s="326">
        <v>861</v>
      </c>
      <c r="N12" s="326">
        <v>1094.1000000000001</v>
      </c>
      <c r="O12" s="330">
        <v>959.89612048297022</v>
      </c>
      <c r="P12" s="326">
        <v>529610.69999999995</v>
      </c>
      <c r="Q12" s="326">
        <v>787.5</v>
      </c>
      <c r="R12" s="326">
        <v>997.5</v>
      </c>
      <c r="S12" s="326">
        <v>868.5875179359324</v>
      </c>
      <c r="T12" s="326">
        <v>635518.6</v>
      </c>
      <c r="U12" s="166"/>
      <c r="V12" s="327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327"/>
      <c r="AH12" s="166"/>
      <c r="AI12" s="166"/>
      <c r="AJ12" s="166"/>
      <c r="AK12" s="327"/>
      <c r="AL12" s="166"/>
    </row>
    <row r="13" spans="1:38" ht="11.25" customHeight="1" x14ac:dyDescent="0.15">
      <c r="A13" s="166"/>
      <c r="B13" s="230"/>
      <c r="C13" s="327">
        <v>12</v>
      </c>
      <c r="D13" s="330"/>
      <c r="E13" s="326">
        <v>892.5</v>
      </c>
      <c r="F13" s="326">
        <v>1207.5</v>
      </c>
      <c r="G13" s="330">
        <v>1018.0519702552867</v>
      </c>
      <c r="H13" s="326">
        <v>322670.2</v>
      </c>
      <c r="I13" s="326">
        <v>430.5</v>
      </c>
      <c r="J13" s="326">
        <v>577.5</v>
      </c>
      <c r="K13" s="326">
        <v>488.89095502244083</v>
      </c>
      <c r="L13" s="326">
        <v>549925.1</v>
      </c>
      <c r="M13" s="326">
        <v>924</v>
      </c>
      <c r="N13" s="326">
        <v>1207.5</v>
      </c>
      <c r="O13" s="326">
        <v>1026.3417818620164</v>
      </c>
      <c r="P13" s="326">
        <v>441782.89999999991</v>
      </c>
      <c r="Q13" s="326">
        <v>871.5</v>
      </c>
      <c r="R13" s="326">
        <v>1134</v>
      </c>
      <c r="S13" s="326">
        <v>952.03407225852493</v>
      </c>
      <c r="T13" s="330">
        <v>603348.89999999979</v>
      </c>
      <c r="U13" s="166"/>
      <c r="V13" s="327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327"/>
      <c r="AH13" s="166"/>
      <c r="AI13" s="166"/>
      <c r="AJ13" s="166"/>
      <c r="AK13" s="327"/>
      <c r="AL13" s="166"/>
    </row>
    <row r="14" spans="1:38" ht="11.25" customHeight="1" x14ac:dyDescent="0.15">
      <c r="A14" s="166"/>
      <c r="B14" s="230" t="s">
        <v>261</v>
      </c>
      <c r="C14" s="327">
        <v>1</v>
      </c>
      <c r="D14" s="330"/>
      <c r="E14" s="326">
        <v>850.5</v>
      </c>
      <c r="F14" s="326">
        <v>1155</v>
      </c>
      <c r="G14" s="326">
        <v>948.04924912752472</v>
      </c>
      <c r="H14" s="326">
        <v>331450</v>
      </c>
      <c r="I14" s="326">
        <v>420</v>
      </c>
      <c r="J14" s="326">
        <v>546</v>
      </c>
      <c r="K14" s="326">
        <v>479.26357401878482</v>
      </c>
      <c r="L14" s="326">
        <v>520317</v>
      </c>
      <c r="M14" s="326">
        <v>882</v>
      </c>
      <c r="N14" s="326">
        <v>1155</v>
      </c>
      <c r="O14" s="326">
        <v>967.06776168272472</v>
      </c>
      <c r="P14" s="326">
        <v>383552.80000000005</v>
      </c>
      <c r="Q14" s="326">
        <v>840</v>
      </c>
      <c r="R14" s="326">
        <v>1050</v>
      </c>
      <c r="S14" s="326">
        <v>919.23227369771496</v>
      </c>
      <c r="T14" s="330">
        <v>532233.40000000014</v>
      </c>
      <c r="U14" s="166"/>
      <c r="V14" s="327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1:38" ht="11.25" customHeight="1" x14ac:dyDescent="0.15">
      <c r="A15" s="166"/>
      <c r="B15" s="230"/>
      <c r="C15" s="327">
        <v>2</v>
      </c>
      <c r="D15" s="330"/>
      <c r="E15" s="326">
        <v>871.5</v>
      </c>
      <c r="F15" s="326">
        <v>1155</v>
      </c>
      <c r="G15" s="326">
        <v>1002.0526790849963</v>
      </c>
      <c r="H15" s="326">
        <v>295068.20000000007</v>
      </c>
      <c r="I15" s="326">
        <v>462</v>
      </c>
      <c r="J15" s="326">
        <v>651</v>
      </c>
      <c r="K15" s="326">
        <v>533.32306887547782</v>
      </c>
      <c r="L15" s="326">
        <v>561459.70000000007</v>
      </c>
      <c r="M15" s="326">
        <v>903</v>
      </c>
      <c r="N15" s="326">
        <v>1176</v>
      </c>
      <c r="O15" s="326">
        <v>1022.5242256195568</v>
      </c>
      <c r="P15" s="326">
        <v>453866.2</v>
      </c>
      <c r="Q15" s="326">
        <v>871.5</v>
      </c>
      <c r="R15" s="326">
        <v>1134</v>
      </c>
      <c r="S15" s="326">
        <v>971.46338662301707</v>
      </c>
      <c r="T15" s="330">
        <v>580028.1</v>
      </c>
      <c r="U15" s="166"/>
      <c r="V15" s="327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1:38" ht="11.25" customHeight="1" x14ac:dyDescent="0.15">
      <c r="A16" s="166"/>
      <c r="B16" s="230"/>
      <c r="C16" s="327">
        <v>3</v>
      </c>
      <c r="D16" s="330"/>
      <c r="E16" s="326">
        <v>892.5</v>
      </c>
      <c r="F16" s="326">
        <v>1207.5</v>
      </c>
      <c r="G16" s="326">
        <v>1012.1407521282484</v>
      </c>
      <c r="H16" s="326">
        <v>259115.8</v>
      </c>
      <c r="I16" s="326">
        <v>483</v>
      </c>
      <c r="J16" s="326">
        <v>693</v>
      </c>
      <c r="K16" s="326">
        <v>551.26019354045718</v>
      </c>
      <c r="L16" s="326">
        <v>574463.19999999995</v>
      </c>
      <c r="M16" s="326">
        <v>871.5</v>
      </c>
      <c r="N16" s="326">
        <v>1239</v>
      </c>
      <c r="O16" s="326">
        <v>1002.7324895730474</v>
      </c>
      <c r="P16" s="326">
        <v>440183.50000000012</v>
      </c>
      <c r="Q16" s="326">
        <v>882</v>
      </c>
      <c r="R16" s="326">
        <v>1155</v>
      </c>
      <c r="S16" s="326">
        <v>974.51330102894428</v>
      </c>
      <c r="T16" s="326">
        <v>531183</v>
      </c>
      <c r="U16" s="166"/>
      <c r="V16" s="327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1:38" ht="11.25" customHeight="1" x14ac:dyDescent="0.15">
      <c r="A17" s="166"/>
      <c r="B17" s="230"/>
      <c r="C17" s="327">
        <v>4</v>
      </c>
      <c r="D17" s="330"/>
      <c r="E17" s="326">
        <v>892.5</v>
      </c>
      <c r="F17" s="326">
        <v>1081.5</v>
      </c>
      <c r="G17" s="330">
        <v>1005.8938532867679</v>
      </c>
      <c r="H17" s="326">
        <v>221612</v>
      </c>
      <c r="I17" s="326">
        <v>504</v>
      </c>
      <c r="J17" s="326">
        <v>651</v>
      </c>
      <c r="K17" s="326">
        <v>572.48914464060624</v>
      </c>
      <c r="L17" s="326">
        <v>465566.9</v>
      </c>
      <c r="M17" s="326">
        <v>924</v>
      </c>
      <c r="N17" s="326">
        <v>1114.05</v>
      </c>
      <c r="O17" s="326">
        <v>1018.9611289629617</v>
      </c>
      <c r="P17" s="326">
        <v>393422.1</v>
      </c>
      <c r="Q17" s="326">
        <v>871.5</v>
      </c>
      <c r="R17" s="326">
        <v>1071</v>
      </c>
      <c r="S17" s="326">
        <v>990.92736366483575</v>
      </c>
      <c r="T17" s="330">
        <v>475013.70000000007</v>
      </c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1:38" ht="11.25" customHeight="1" x14ac:dyDescent="0.15">
      <c r="A18" s="166"/>
      <c r="B18" s="258"/>
      <c r="C18" s="341">
        <v>5</v>
      </c>
      <c r="D18" s="329"/>
      <c r="E18" s="328">
        <v>903</v>
      </c>
      <c r="F18" s="329">
        <v>1081.5</v>
      </c>
      <c r="G18" s="328">
        <v>990.58437851051201</v>
      </c>
      <c r="H18" s="328">
        <v>227965.8</v>
      </c>
      <c r="I18" s="328">
        <v>504</v>
      </c>
      <c r="J18" s="328">
        <v>630</v>
      </c>
      <c r="K18" s="328">
        <v>575.32990940719878</v>
      </c>
      <c r="L18" s="328">
        <v>479762.8</v>
      </c>
      <c r="M18" s="328">
        <v>924</v>
      </c>
      <c r="N18" s="328">
        <v>1102.5</v>
      </c>
      <c r="O18" s="328">
        <v>1003.3902891381032</v>
      </c>
      <c r="P18" s="328">
        <v>416041.60000000003</v>
      </c>
      <c r="Q18" s="328">
        <v>892.5</v>
      </c>
      <c r="R18" s="328">
        <v>1050</v>
      </c>
      <c r="S18" s="328">
        <v>966.8971468308763</v>
      </c>
      <c r="T18" s="329">
        <v>518311.79999999993</v>
      </c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1:38" ht="11.25" customHeight="1" x14ac:dyDescent="0.15">
      <c r="A19" s="187"/>
      <c r="B19" s="467"/>
      <c r="C19" s="276">
        <v>40665</v>
      </c>
      <c r="D19" s="330"/>
      <c r="E19" s="326">
        <v>955.5</v>
      </c>
      <c r="F19" s="326">
        <v>1060.5</v>
      </c>
      <c r="G19" s="326">
        <v>993.78586363636259</v>
      </c>
      <c r="H19" s="326">
        <v>24381.200000000001</v>
      </c>
      <c r="I19" s="326">
        <v>535.5</v>
      </c>
      <c r="J19" s="326">
        <v>630</v>
      </c>
      <c r="K19" s="326">
        <v>582.32424843350839</v>
      </c>
      <c r="L19" s="326">
        <v>53925.3</v>
      </c>
      <c r="M19" s="326">
        <v>976.5</v>
      </c>
      <c r="N19" s="326">
        <v>1071</v>
      </c>
      <c r="O19" s="326">
        <v>997.47593843788275</v>
      </c>
      <c r="P19" s="326">
        <v>51169.8</v>
      </c>
      <c r="Q19" s="326">
        <v>924</v>
      </c>
      <c r="R19" s="326">
        <v>1029</v>
      </c>
      <c r="S19" s="326">
        <v>974.02780939437764</v>
      </c>
      <c r="T19" s="326">
        <v>70146.5</v>
      </c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1:38" ht="11.25" customHeight="1" x14ac:dyDescent="0.15">
      <c r="A20" s="187"/>
      <c r="B20" s="230"/>
      <c r="C20" s="276">
        <v>40669</v>
      </c>
      <c r="D20" s="330" t="s">
        <v>62</v>
      </c>
      <c r="E20" s="326">
        <v>955.5</v>
      </c>
      <c r="F20" s="326">
        <v>1060.5</v>
      </c>
      <c r="G20" s="326">
        <v>1013.4147189835734</v>
      </c>
      <c r="H20" s="326">
        <v>21938.6</v>
      </c>
      <c r="I20" s="326">
        <v>535.5</v>
      </c>
      <c r="J20" s="326">
        <v>630</v>
      </c>
      <c r="K20" s="326">
        <v>575.8309990541502</v>
      </c>
      <c r="L20" s="326">
        <v>49480.9</v>
      </c>
      <c r="M20" s="326">
        <v>976.5</v>
      </c>
      <c r="N20" s="326">
        <v>1071</v>
      </c>
      <c r="O20" s="326">
        <v>1013.7442748091615</v>
      </c>
      <c r="P20" s="326">
        <v>47878.400000000001</v>
      </c>
      <c r="Q20" s="326">
        <v>934.5</v>
      </c>
      <c r="R20" s="326">
        <v>1029</v>
      </c>
      <c r="S20" s="326">
        <v>966.69183749605509</v>
      </c>
      <c r="T20" s="326">
        <v>49844</v>
      </c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1:38" ht="11.25" customHeight="1" x14ac:dyDescent="0.15">
      <c r="A21" s="187"/>
      <c r="B21" s="230"/>
      <c r="C21" s="276">
        <v>40672</v>
      </c>
      <c r="D21" s="330" t="s">
        <v>62</v>
      </c>
      <c r="E21" s="326">
        <v>945</v>
      </c>
      <c r="F21" s="326">
        <v>1050</v>
      </c>
      <c r="G21" s="326">
        <v>997.91352704427186</v>
      </c>
      <c r="H21" s="326">
        <v>31922.3</v>
      </c>
      <c r="I21" s="326">
        <v>525</v>
      </c>
      <c r="J21" s="326">
        <v>619.81499999999994</v>
      </c>
      <c r="K21" s="326">
        <v>574.94623332857122</v>
      </c>
      <c r="L21" s="326">
        <v>53870.5</v>
      </c>
      <c r="M21" s="326">
        <v>965.89499999999998</v>
      </c>
      <c r="N21" s="326">
        <v>1071</v>
      </c>
      <c r="O21" s="326">
        <v>1012.3483344786429</v>
      </c>
      <c r="P21" s="326">
        <v>48312.9</v>
      </c>
      <c r="Q21" s="326">
        <v>924</v>
      </c>
      <c r="R21" s="326">
        <v>1029</v>
      </c>
      <c r="S21" s="326">
        <v>967.94894147122409</v>
      </c>
      <c r="T21" s="326">
        <v>61830.8</v>
      </c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1:38" ht="11.25" customHeight="1" x14ac:dyDescent="0.15">
      <c r="A22" s="187"/>
      <c r="B22" s="230"/>
      <c r="C22" s="276">
        <v>40673</v>
      </c>
      <c r="D22" s="330" t="s">
        <v>62</v>
      </c>
      <c r="E22" s="326">
        <v>945</v>
      </c>
      <c r="F22" s="326">
        <v>1081.5</v>
      </c>
      <c r="G22" s="326">
        <v>981.39808441827665</v>
      </c>
      <c r="H22" s="326">
        <v>6860.4</v>
      </c>
      <c r="I22" s="326">
        <v>525</v>
      </c>
      <c r="J22" s="326">
        <v>630</v>
      </c>
      <c r="K22" s="326">
        <v>573.05821537930171</v>
      </c>
      <c r="L22" s="326">
        <v>17316.599999999999</v>
      </c>
      <c r="M22" s="326">
        <v>965.89499999999998</v>
      </c>
      <c r="N22" s="326">
        <v>1102.5</v>
      </c>
      <c r="O22" s="326">
        <v>1006.9972877276222</v>
      </c>
      <c r="P22" s="326">
        <v>11415.6</v>
      </c>
      <c r="Q22" s="326">
        <v>924</v>
      </c>
      <c r="R22" s="326">
        <v>1050</v>
      </c>
      <c r="S22" s="326">
        <v>970.07129817190616</v>
      </c>
      <c r="T22" s="326">
        <v>16492.599999999999</v>
      </c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1:38" ht="11.25" customHeight="1" x14ac:dyDescent="0.15">
      <c r="A23" s="187"/>
      <c r="B23" s="230"/>
      <c r="C23" s="276">
        <v>40674</v>
      </c>
      <c r="D23" s="330" t="s">
        <v>62</v>
      </c>
      <c r="E23" s="326">
        <v>945</v>
      </c>
      <c r="F23" s="326">
        <v>1050</v>
      </c>
      <c r="G23" s="326">
        <v>994.33599851245776</v>
      </c>
      <c r="H23" s="326">
        <v>10599.7</v>
      </c>
      <c r="I23" s="326">
        <v>535.5</v>
      </c>
      <c r="J23" s="326">
        <v>630</v>
      </c>
      <c r="K23" s="326">
        <v>580.52816886552455</v>
      </c>
      <c r="L23" s="326">
        <v>25500.3</v>
      </c>
      <c r="M23" s="326">
        <v>965.89499999999998</v>
      </c>
      <c r="N23" s="326">
        <v>1081.5</v>
      </c>
      <c r="O23" s="326">
        <v>1021.4091342404026</v>
      </c>
      <c r="P23" s="326">
        <v>20331.2</v>
      </c>
      <c r="Q23" s="326">
        <v>924</v>
      </c>
      <c r="R23" s="326">
        <v>1029</v>
      </c>
      <c r="S23" s="326">
        <v>965.86542828574625</v>
      </c>
      <c r="T23" s="326">
        <v>27765</v>
      </c>
      <c r="U23" s="166"/>
    </row>
    <row r="24" spans="1:38" ht="11.25" customHeight="1" x14ac:dyDescent="0.15">
      <c r="A24" s="187"/>
      <c r="B24" s="230"/>
      <c r="C24" s="276">
        <v>40675</v>
      </c>
      <c r="D24" s="330" t="s">
        <v>62</v>
      </c>
      <c r="E24" s="326">
        <v>934.5</v>
      </c>
      <c r="F24" s="326">
        <v>1029</v>
      </c>
      <c r="G24" s="326">
        <v>984.61006451612923</v>
      </c>
      <c r="H24" s="326">
        <v>5565.4</v>
      </c>
      <c r="I24" s="326">
        <v>535.5</v>
      </c>
      <c r="J24" s="326">
        <v>630</v>
      </c>
      <c r="K24" s="326">
        <v>573.13192639414012</v>
      </c>
      <c r="L24" s="326">
        <v>11953.5</v>
      </c>
      <c r="M24" s="326">
        <v>965.89499999999998</v>
      </c>
      <c r="N24" s="326">
        <v>1067.8500000000001</v>
      </c>
      <c r="O24" s="326">
        <v>1002.0193449334699</v>
      </c>
      <c r="P24" s="326">
        <v>13840.9</v>
      </c>
      <c r="Q24" s="326">
        <v>903</v>
      </c>
      <c r="R24" s="326">
        <v>1018.5</v>
      </c>
      <c r="S24" s="326">
        <v>973.60863391960811</v>
      </c>
      <c r="T24" s="326">
        <v>18674.3</v>
      </c>
      <c r="U24" s="166"/>
    </row>
    <row r="25" spans="1:38" ht="11.25" customHeight="1" x14ac:dyDescent="0.15">
      <c r="A25" s="187"/>
      <c r="B25" s="230"/>
      <c r="C25" s="276">
        <v>40676</v>
      </c>
      <c r="D25" s="330" t="s">
        <v>62</v>
      </c>
      <c r="E25" s="326">
        <v>945</v>
      </c>
      <c r="F25" s="326">
        <v>1050</v>
      </c>
      <c r="G25" s="326">
        <v>975.90246745926015</v>
      </c>
      <c r="H25" s="326">
        <v>12230</v>
      </c>
      <c r="I25" s="326">
        <v>525</v>
      </c>
      <c r="J25" s="326">
        <v>609</v>
      </c>
      <c r="K25" s="326">
        <v>577.55684597554125</v>
      </c>
      <c r="L25" s="326">
        <v>20415.2</v>
      </c>
      <c r="M25" s="326">
        <v>965.89499999999998</v>
      </c>
      <c r="N25" s="326">
        <v>1071</v>
      </c>
      <c r="O25" s="326">
        <v>1000.8568933169441</v>
      </c>
      <c r="P25" s="326">
        <v>13239.5</v>
      </c>
      <c r="Q25" s="326">
        <v>934.5</v>
      </c>
      <c r="R25" s="326">
        <v>1050</v>
      </c>
      <c r="S25" s="326">
        <v>954.67695594518966</v>
      </c>
      <c r="T25" s="326">
        <v>26710</v>
      </c>
      <c r="U25" s="166"/>
    </row>
    <row r="26" spans="1:38" ht="11.25" customHeight="1" x14ac:dyDescent="0.15">
      <c r="A26" s="187"/>
      <c r="B26" s="230"/>
      <c r="C26" s="276">
        <v>40679</v>
      </c>
      <c r="D26" s="330" t="s">
        <v>62</v>
      </c>
      <c r="E26" s="326">
        <v>934.5</v>
      </c>
      <c r="F26" s="326">
        <v>1039.5</v>
      </c>
      <c r="G26" s="326">
        <v>981.98165276724797</v>
      </c>
      <c r="H26" s="326">
        <v>15678.4</v>
      </c>
      <c r="I26" s="326">
        <v>525</v>
      </c>
      <c r="J26" s="326">
        <v>609</v>
      </c>
      <c r="K26" s="326">
        <v>575.93053433909859</v>
      </c>
      <c r="L26" s="326">
        <v>37398.1</v>
      </c>
      <c r="M26" s="326">
        <v>955.5</v>
      </c>
      <c r="N26" s="326">
        <v>1050</v>
      </c>
      <c r="O26" s="326">
        <v>1008.0425777880536</v>
      </c>
      <c r="P26" s="326">
        <v>33456.800000000003</v>
      </c>
      <c r="Q26" s="326">
        <v>924</v>
      </c>
      <c r="R26" s="326">
        <v>1039.5</v>
      </c>
      <c r="S26" s="326">
        <v>965.26171620958041</v>
      </c>
      <c r="T26" s="326">
        <v>56790.8</v>
      </c>
      <c r="U26" s="166"/>
    </row>
    <row r="27" spans="1:38" ht="11.25" customHeight="1" x14ac:dyDescent="0.15">
      <c r="A27" s="187"/>
      <c r="B27" s="230"/>
      <c r="C27" s="276">
        <v>40680</v>
      </c>
      <c r="D27" s="330" t="s">
        <v>62</v>
      </c>
      <c r="E27" s="326">
        <v>945</v>
      </c>
      <c r="F27" s="326">
        <v>1039.5</v>
      </c>
      <c r="G27" s="326">
        <v>983.48967789502797</v>
      </c>
      <c r="H27" s="326">
        <v>4083.8</v>
      </c>
      <c r="I27" s="326">
        <v>535.5</v>
      </c>
      <c r="J27" s="326">
        <v>609</v>
      </c>
      <c r="K27" s="326">
        <v>571.12616080641305</v>
      </c>
      <c r="L27" s="326">
        <v>6932.1</v>
      </c>
      <c r="M27" s="326">
        <v>955.5</v>
      </c>
      <c r="N27" s="326">
        <v>1050</v>
      </c>
      <c r="O27" s="326">
        <v>1002.3419897987169</v>
      </c>
      <c r="P27" s="326">
        <v>8863.9</v>
      </c>
      <c r="Q27" s="326">
        <v>924</v>
      </c>
      <c r="R27" s="326">
        <v>1039.5</v>
      </c>
      <c r="S27" s="326">
        <v>974.80938563137909</v>
      </c>
      <c r="T27" s="326">
        <v>7245.2</v>
      </c>
      <c r="U27" s="166"/>
    </row>
    <row r="28" spans="1:38" ht="11.25" customHeight="1" x14ac:dyDescent="0.15">
      <c r="A28" s="187"/>
      <c r="B28" s="230"/>
      <c r="C28" s="276">
        <v>40681</v>
      </c>
      <c r="D28" s="330" t="s">
        <v>62</v>
      </c>
      <c r="E28" s="326">
        <v>945</v>
      </c>
      <c r="F28" s="326">
        <v>1045.8</v>
      </c>
      <c r="G28" s="326">
        <v>991.11733046286361</v>
      </c>
      <c r="H28" s="326">
        <v>10999.4</v>
      </c>
      <c r="I28" s="326">
        <v>535.5</v>
      </c>
      <c r="J28" s="326">
        <v>609</v>
      </c>
      <c r="K28" s="326">
        <v>576.09651207860338</v>
      </c>
      <c r="L28" s="326">
        <v>24518.6</v>
      </c>
      <c r="M28" s="326">
        <v>955.5</v>
      </c>
      <c r="N28" s="326">
        <v>1050</v>
      </c>
      <c r="O28" s="326">
        <v>1000.9014560373266</v>
      </c>
      <c r="P28" s="326">
        <v>16913.2</v>
      </c>
      <c r="Q28" s="326">
        <v>924</v>
      </c>
      <c r="R28" s="326">
        <v>1039.5</v>
      </c>
      <c r="S28" s="326">
        <v>972.56744795935163</v>
      </c>
      <c r="T28" s="326">
        <v>18804.400000000001</v>
      </c>
      <c r="U28" s="166"/>
    </row>
    <row r="29" spans="1:38" ht="11.25" customHeight="1" x14ac:dyDescent="0.15">
      <c r="A29" s="187"/>
      <c r="B29" s="230"/>
      <c r="C29" s="276">
        <v>40682</v>
      </c>
      <c r="D29" s="330" t="s">
        <v>62</v>
      </c>
      <c r="E29" s="326">
        <v>955.5</v>
      </c>
      <c r="F29" s="326">
        <v>1050</v>
      </c>
      <c r="G29" s="326">
        <v>1006.7907820940718</v>
      </c>
      <c r="H29" s="326">
        <v>4842.2</v>
      </c>
      <c r="I29" s="326">
        <v>535.5</v>
      </c>
      <c r="J29" s="326">
        <v>630</v>
      </c>
      <c r="K29" s="326">
        <v>578.51049877717276</v>
      </c>
      <c r="L29" s="326">
        <v>11169</v>
      </c>
      <c r="M29" s="326">
        <v>957.6</v>
      </c>
      <c r="N29" s="326">
        <v>1056.3</v>
      </c>
      <c r="O29" s="326">
        <v>1027.0501022128178</v>
      </c>
      <c r="P29" s="326">
        <v>7655.3</v>
      </c>
      <c r="Q29" s="326">
        <v>924</v>
      </c>
      <c r="R29" s="326">
        <v>1039.5</v>
      </c>
      <c r="S29" s="326">
        <v>989.99514932471027</v>
      </c>
      <c r="T29" s="326">
        <v>9611.1</v>
      </c>
      <c r="U29" s="166"/>
    </row>
    <row r="30" spans="1:38" ht="11.25" customHeight="1" x14ac:dyDescent="0.15">
      <c r="A30" s="187"/>
      <c r="B30" s="230"/>
      <c r="C30" s="276">
        <v>40683</v>
      </c>
      <c r="D30" s="330" t="s">
        <v>62</v>
      </c>
      <c r="E30" s="326">
        <v>945</v>
      </c>
      <c r="F30" s="326">
        <v>1071</v>
      </c>
      <c r="G30" s="326">
        <v>997.56188881446735</v>
      </c>
      <c r="H30" s="326">
        <v>4976</v>
      </c>
      <c r="I30" s="326">
        <v>546</v>
      </c>
      <c r="J30" s="326">
        <v>630</v>
      </c>
      <c r="K30" s="326">
        <v>579.73817929212385</v>
      </c>
      <c r="L30" s="326">
        <v>10609.5</v>
      </c>
      <c r="M30" s="326">
        <v>934.5</v>
      </c>
      <c r="N30" s="326">
        <v>1071</v>
      </c>
      <c r="O30" s="326">
        <v>989.29207053000607</v>
      </c>
      <c r="P30" s="326">
        <v>5656.3</v>
      </c>
      <c r="Q30" s="326">
        <v>929.25</v>
      </c>
      <c r="R30" s="326">
        <v>1050</v>
      </c>
      <c r="S30" s="326">
        <v>977.58378621417694</v>
      </c>
      <c r="T30" s="326">
        <v>12851.3</v>
      </c>
      <c r="U30" s="166"/>
    </row>
    <row r="31" spans="1:38" ht="11.25" customHeight="1" x14ac:dyDescent="0.15">
      <c r="A31" s="187"/>
      <c r="B31" s="230"/>
      <c r="C31" s="276">
        <v>40686</v>
      </c>
      <c r="D31" s="330" t="s">
        <v>62</v>
      </c>
      <c r="E31" s="326">
        <v>945</v>
      </c>
      <c r="F31" s="326">
        <v>1050</v>
      </c>
      <c r="G31" s="326">
        <v>1005.8909532442908</v>
      </c>
      <c r="H31" s="326">
        <v>20202.099999999999</v>
      </c>
      <c r="I31" s="326">
        <v>546</v>
      </c>
      <c r="J31" s="326">
        <v>630</v>
      </c>
      <c r="K31" s="326">
        <v>575.66538110567581</v>
      </c>
      <c r="L31" s="326">
        <v>46516.6</v>
      </c>
      <c r="M31" s="326">
        <v>955.5</v>
      </c>
      <c r="N31" s="326">
        <v>1071</v>
      </c>
      <c r="O31" s="326">
        <v>996.76318990232426</v>
      </c>
      <c r="P31" s="326">
        <v>36639.5</v>
      </c>
      <c r="Q31" s="326">
        <v>924</v>
      </c>
      <c r="R31" s="326">
        <v>1029</v>
      </c>
      <c r="S31" s="326">
        <v>972.96904720393957</v>
      </c>
      <c r="T31" s="326">
        <v>42330.5</v>
      </c>
      <c r="U31" s="166"/>
    </row>
    <row r="32" spans="1:38" ht="11.25" customHeight="1" x14ac:dyDescent="0.15">
      <c r="A32" s="187"/>
      <c r="B32" s="230"/>
      <c r="C32" s="276">
        <v>40687</v>
      </c>
      <c r="D32" s="330" t="s">
        <v>62</v>
      </c>
      <c r="E32" s="326">
        <v>955.5</v>
      </c>
      <c r="F32" s="326">
        <v>1050</v>
      </c>
      <c r="G32" s="326">
        <v>987.98963730569926</v>
      </c>
      <c r="H32" s="326">
        <v>3477.1</v>
      </c>
      <c r="I32" s="326">
        <v>519.96</v>
      </c>
      <c r="J32" s="326">
        <v>598.5</v>
      </c>
      <c r="K32" s="326">
        <v>568.41071173189664</v>
      </c>
      <c r="L32" s="326">
        <v>8574.1</v>
      </c>
      <c r="M32" s="326">
        <v>976.5</v>
      </c>
      <c r="N32" s="326">
        <v>1093.05</v>
      </c>
      <c r="O32" s="326">
        <v>1007.933457275151</v>
      </c>
      <c r="P32" s="326">
        <v>9672</v>
      </c>
      <c r="Q32" s="326">
        <v>924</v>
      </c>
      <c r="R32" s="326">
        <v>1029</v>
      </c>
      <c r="S32" s="326">
        <v>965.63829441804239</v>
      </c>
      <c r="T32" s="326">
        <v>6416.3</v>
      </c>
      <c r="U32" s="166"/>
    </row>
    <row r="33" spans="1:21" ht="11.25" customHeight="1" x14ac:dyDescent="0.15">
      <c r="A33" s="187"/>
      <c r="B33" s="230"/>
      <c r="C33" s="276">
        <v>40688</v>
      </c>
      <c r="D33" s="330" t="s">
        <v>62</v>
      </c>
      <c r="E33" s="326">
        <v>945</v>
      </c>
      <c r="F33" s="326">
        <v>1050</v>
      </c>
      <c r="G33" s="326">
        <v>980.10442670873749</v>
      </c>
      <c r="H33" s="326">
        <v>11033.3</v>
      </c>
      <c r="I33" s="326">
        <v>514.5</v>
      </c>
      <c r="J33" s="326">
        <v>598.5</v>
      </c>
      <c r="K33" s="326">
        <v>569.2355505635087</v>
      </c>
      <c r="L33" s="326">
        <v>22031.5</v>
      </c>
      <c r="M33" s="326">
        <v>966</v>
      </c>
      <c r="N33" s="326">
        <v>1071</v>
      </c>
      <c r="O33" s="326">
        <v>1010.209777255682</v>
      </c>
      <c r="P33" s="326">
        <v>18673.900000000001</v>
      </c>
      <c r="Q33" s="326">
        <v>903</v>
      </c>
      <c r="R33" s="326">
        <v>1008</v>
      </c>
      <c r="S33" s="326">
        <v>978.50673741818571</v>
      </c>
      <c r="T33" s="326">
        <v>18434</v>
      </c>
      <c r="U33" s="166"/>
    </row>
    <row r="34" spans="1:21" ht="11.25" customHeight="1" x14ac:dyDescent="0.15">
      <c r="A34" s="187"/>
      <c r="B34" s="230"/>
      <c r="C34" s="276">
        <v>40689</v>
      </c>
      <c r="D34" s="330" t="s">
        <v>62</v>
      </c>
      <c r="E34" s="326">
        <v>913.5</v>
      </c>
      <c r="F34" s="326">
        <v>1050</v>
      </c>
      <c r="G34" s="326">
        <v>993.98698384201055</v>
      </c>
      <c r="H34" s="326">
        <v>3763.8</v>
      </c>
      <c r="I34" s="326">
        <v>504</v>
      </c>
      <c r="J34" s="326">
        <v>598.5</v>
      </c>
      <c r="K34" s="326">
        <v>566.59083242923396</v>
      </c>
      <c r="L34" s="326">
        <v>11897.2</v>
      </c>
      <c r="M34" s="326">
        <v>945</v>
      </c>
      <c r="N34" s="326">
        <v>1071</v>
      </c>
      <c r="O34" s="326">
        <v>1003.8562623274161</v>
      </c>
      <c r="P34" s="326">
        <v>10939.9</v>
      </c>
      <c r="Q34" s="326">
        <v>897.75</v>
      </c>
      <c r="R34" s="326">
        <v>1008</v>
      </c>
      <c r="S34" s="326">
        <v>972.09938721537776</v>
      </c>
      <c r="T34" s="326">
        <v>11331.2</v>
      </c>
      <c r="U34" s="166"/>
    </row>
    <row r="35" spans="1:21" ht="11.25" customHeight="1" x14ac:dyDescent="0.15">
      <c r="A35" s="187"/>
      <c r="B35" s="230"/>
      <c r="C35" s="276">
        <v>40690</v>
      </c>
      <c r="D35" s="330" t="s">
        <v>62</v>
      </c>
      <c r="E35" s="326">
        <v>923.89499999999998</v>
      </c>
      <c r="F35" s="326">
        <v>1029</v>
      </c>
      <c r="G35" s="326">
        <v>987.16569115334084</v>
      </c>
      <c r="H35" s="326">
        <v>10727.6</v>
      </c>
      <c r="I35" s="326">
        <v>514.5</v>
      </c>
      <c r="J35" s="326">
        <v>598.5</v>
      </c>
      <c r="K35" s="326">
        <v>565.74075982022646</v>
      </c>
      <c r="L35" s="326">
        <v>15293.3</v>
      </c>
      <c r="M35" s="326">
        <v>945</v>
      </c>
      <c r="N35" s="326">
        <v>1050</v>
      </c>
      <c r="O35" s="326">
        <v>998.20814583393064</v>
      </c>
      <c r="P35" s="326">
        <v>14443.3</v>
      </c>
      <c r="Q35" s="326">
        <v>903</v>
      </c>
      <c r="R35" s="326">
        <v>1018.5</v>
      </c>
      <c r="S35" s="326">
        <v>953.71085905745338</v>
      </c>
      <c r="T35" s="326">
        <v>13466.6</v>
      </c>
      <c r="U35" s="166"/>
    </row>
    <row r="36" spans="1:21" ht="11.25" customHeight="1" x14ac:dyDescent="0.15">
      <c r="A36" s="187"/>
      <c r="B36" s="230"/>
      <c r="C36" s="276">
        <v>40693</v>
      </c>
      <c r="D36" s="330" t="s">
        <v>62</v>
      </c>
      <c r="E36" s="326">
        <v>903</v>
      </c>
      <c r="F36" s="326">
        <v>1008</v>
      </c>
      <c r="G36" s="326">
        <v>964.60295608108061</v>
      </c>
      <c r="H36" s="326">
        <v>20019.8</v>
      </c>
      <c r="I36" s="326">
        <v>514.5</v>
      </c>
      <c r="J36" s="326">
        <v>598.5</v>
      </c>
      <c r="K36" s="326">
        <v>572.60214348990439</v>
      </c>
      <c r="L36" s="326">
        <v>43079.3</v>
      </c>
      <c r="M36" s="326">
        <v>924</v>
      </c>
      <c r="N36" s="326">
        <v>1029</v>
      </c>
      <c r="O36" s="326">
        <v>972.51086377489958</v>
      </c>
      <c r="P36" s="326">
        <v>40261.199999999997</v>
      </c>
      <c r="Q36" s="326">
        <v>892.5</v>
      </c>
      <c r="R36" s="326">
        <v>997.5</v>
      </c>
      <c r="S36" s="326">
        <v>948.06960346070696</v>
      </c>
      <c r="T36" s="326">
        <v>38470.400000000001</v>
      </c>
      <c r="U36" s="166"/>
    </row>
    <row r="37" spans="1:21" ht="11.25" customHeight="1" x14ac:dyDescent="0.15">
      <c r="A37" s="187"/>
      <c r="B37" s="230"/>
      <c r="C37" s="276">
        <v>40694</v>
      </c>
      <c r="D37" s="330"/>
      <c r="E37" s="326">
        <v>924</v>
      </c>
      <c r="F37" s="326">
        <v>1008</v>
      </c>
      <c r="G37" s="326">
        <v>958.41638141809267</v>
      </c>
      <c r="H37" s="326">
        <v>4664.7</v>
      </c>
      <c r="I37" s="326">
        <v>527.1</v>
      </c>
      <c r="J37" s="326">
        <v>598.5</v>
      </c>
      <c r="K37" s="326">
        <v>561.77196872447223</v>
      </c>
      <c r="L37" s="326">
        <v>9281.2000000000007</v>
      </c>
      <c r="M37" s="326">
        <v>945</v>
      </c>
      <c r="N37" s="326">
        <v>1029</v>
      </c>
      <c r="O37" s="326">
        <v>988.57828717905602</v>
      </c>
      <c r="P37" s="326">
        <v>6678</v>
      </c>
      <c r="Q37" s="326">
        <v>913.5</v>
      </c>
      <c r="R37" s="326">
        <v>997.5</v>
      </c>
      <c r="S37" s="326">
        <v>937.57841837276021</v>
      </c>
      <c r="T37" s="326">
        <v>11096.8</v>
      </c>
      <c r="U37" s="166"/>
    </row>
    <row r="38" spans="1:21" ht="12.75" customHeight="1" x14ac:dyDescent="0.15">
      <c r="B38" s="184"/>
      <c r="C38" s="276"/>
      <c r="D38" s="166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  <c r="U38" s="166"/>
    </row>
    <row r="39" spans="1:21" x14ac:dyDescent="0.15">
      <c r="B39" s="231"/>
      <c r="C39" s="276"/>
      <c r="D39" s="187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7"/>
    </row>
    <row r="40" spans="1:21" x14ac:dyDescent="0.15">
      <c r="B40" s="297"/>
      <c r="C40" s="29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0"/>
    </row>
  </sheetData>
  <phoneticPr fontId="32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&amp;C-43-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3" width="7.875" style="167" customWidth="1"/>
    <col min="4" max="4" width="2.875" style="167" customWidth="1"/>
    <col min="5" max="7" width="7.625" style="167" customWidth="1"/>
    <col min="8" max="8" width="9.125" style="167" customWidth="1"/>
    <col min="9" max="11" width="7.625" style="167" customWidth="1"/>
    <col min="12" max="12" width="9.125" style="167" customWidth="1"/>
    <col min="13" max="15" width="7.625" style="167" customWidth="1"/>
    <col min="16" max="16" width="9.125" style="167" customWidth="1"/>
    <col min="17" max="16384" width="7.5" style="167"/>
  </cols>
  <sheetData>
    <row r="1" spans="1:30" ht="15" customHeight="1" x14ac:dyDescent="0.15">
      <c r="B1" s="340"/>
      <c r="C1" s="340"/>
      <c r="D1" s="340"/>
    </row>
    <row r="2" spans="1:30" ht="12.75" customHeight="1" x14ac:dyDescent="0.15">
      <c r="B2" s="167" t="str">
        <f>近豚1!B2&amp;"　（つづき）"</f>
        <v>(1)豚カット肉「Ⅰ」の品目別価格　（つづき）</v>
      </c>
      <c r="C2" s="312"/>
      <c r="D2" s="312"/>
    </row>
    <row r="3" spans="1:30" ht="12.75" customHeight="1" x14ac:dyDescent="0.15">
      <c r="B3" s="312"/>
      <c r="C3" s="312"/>
      <c r="D3" s="312"/>
      <c r="P3" s="168" t="s">
        <v>84</v>
      </c>
    </row>
    <row r="4" spans="1:30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R4" s="166"/>
    </row>
    <row r="5" spans="1:30" ht="11.25" customHeight="1" x14ac:dyDescent="0.15">
      <c r="A5" s="187"/>
      <c r="B5" s="459"/>
      <c r="C5" s="460" t="s">
        <v>255</v>
      </c>
      <c r="D5" s="461"/>
      <c r="E5" s="462" t="s">
        <v>207</v>
      </c>
      <c r="F5" s="463"/>
      <c r="G5" s="463"/>
      <c r="H5" s="461"/>
      <c r="I5" s="462" t="s">
        <v>339</v>
      </c>
      <c r="J5" s="463"/>
      <c r="K5" s="463"/>
      <c r="L5" s="461"/>
      <c r="M5" s="462" t="s">
        <v>209</v>
      </c>
      <c r="N5" s="463"/>
      <c r="O5" s="463"/>
      <c r="P5" s="461"/>
      <c r="R5" s="166"/>
    </row>
    <row r="6" spans="1:30" ht="11.25" customHeight="1" x14ac:dyDescent="0.15">
      <c r="A6" s="187"/>
      <c r="B6" s="464" t="s">
        <v>340</v>
      </c>
      <c r="C6" s="463"/>
      <c r="D6" s="461"/>
      <c r="E6" s="465" t="s">
        <v>129</v>
      </c>
      <c r="F6" s="465" t="s">
        <v>93</v>
      </c>
      <c r="G6" s="466" t="s">
        <v>159</v>
      </c>
      <c r="H6" s="465" t="s">
        <v>95</v>
      </c>
      <c r="I6" s="465" t="s">
        <v>129</v>
      </c>
      <c r="J6" s="465" t="s">
        <v>93</v>
      </c>
      <c r="K6" s="466" t="s">
        <v>159</v>
      </c>
      <c r="L6" s="465" t="s">
        <v>95</v>
      </c>
      <c r="M6" s="465" t="s">
        <v>129</v>
      </c>
      <c r="N6" s="465" t="s">
        <v>93</v>
      </c>
      <c r="O6" s="466" t="s">
        <v>159</v>
      </c>
      <c r="P6" s="465" t="s">
        <v>95</v>
      </c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1:30" ht="11.25" customHeight="1" x14ac:dyDescent="0.15">
      <c r="A7" s="187"/>
      <c r="B7" s="324" t="s">
        <v>60</v>
      </c>
      <c r="C7" s="166">
        <v>20</v>
      </c>
      <c r="D7" s="187"/>
      <c r="E7" s="326">
        <v>473</v>
      </c>
      <c r="F7" s="326">
        <v>835</v>
      </c>
      <c r="G7" s="326">
        <v>641</v>
      </c>
      <c r="H7" s="326">
        <v>6298547</v>
      </c>
      <c r="I7" s="326">
        <v>856</v>
      </c>
      <c r="J7" s="326">
        <v>1528</v>
      </c>
      <c r="K7" s="326">
        <v>1217</v>
      </c>
      <c r="L7" s="326">
        <v>426917</v>
      </c>
      <c r="M7" s="326">
        <v>576</v>
      </c>
      <c r="N7" s="326">
        <v>998</v>
      </c>
      <c r="O7" s="326">
        <v>796</v>
      </c>
      <c r="P7" s="326">
        <v>12216801</v>
      </c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</row>
    <row r="8" spans="1:30" ht="11.25" customHeight="1" x14ac:dyDescent="0.15">
      <c r="A8" s="187"/>
      <c r="B8" s="186"/>
      <c r="C8" s="166">
        <v>21</v>
      </c>
      <c r="D8" s="187"/>
      <c r="E8" s="326">
        <v>399</v>
      </c>
      <c r="F8" s="326">
        <v>662</v>
      </c>
      <c r="G8" s="326">
        <v>515</v>
      </c>
      <c r="H8" s="326">
        <v>7004080</v>
      </c>
      <c r="I8" s="326">
        <v>800</v>
      </c>
      <c r="J8" s="326">
        <v>1376</v>
      </c>
      <c r="K8" s="326">
        <v>1052</v>
      </c>
      <c r="L8" s="326">
        <v>465899</v>
      </c>
      <c r="M8" s="326">
        <v>512</v>
      </c>
      <c r="N8" s="326">
        <v>905</v>
      </c>
      <c r="O8" s="326">
        <v>657</v>
      </c>
      <c r="P8" s="326">
        <v>10523214</v>
      </c>
      <c r="R8" s="327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</row>
    <row r="9" spans="1:30" ht="11.25" customHeight="1" x14ac:dyDescent="0.15">
      <c r="A9" s="166"/>
      <c r="B9" s="284"/>
      <c r="C9" s="179">
        <v>22</v>
      </c>
      <c r="D9" s="190"/>
      <c r="E9" s="328">
        <v>420</v>
      </c>
      <c r="F9" s="328">
        <v>693</v>
      </c>
      <c r="G9" s="328">
        <v>534</v>
      </c>
      <c r="H9" s="328">
        <v>7069421</v>
      </c>
      <c r="I9" s="328">
        <v>851</v>
      </c>
      <c r="J9" s="328">
        <v>1313</v>
      </c>
      <c r="K9" s="328">
        <v>1053</v>
      </c>
      <c r="L9" s="328">
        <v>465818</v>
      </c>
      <c r="M9" s="328">
        <v>562</v>
      </c>
      <c r="N9" s="328">
        <v>933</v>
      </c>
      <c r="O9" s="328">
        <v>699</v>
      </c>
      <c r="P9" s="329">
        <v>9083229</v>
      </c>
      <c r="R9" s="327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</row>
    <row r="10" spans="1:30" ht="11.25" customHeight="1" x14ac:dyDescent="0.15">
      <c r="A10" s="187"/>
      <c r="B10" s="230" t="s">
        <v>259</v>
      </c>
      <c r="C10" s="327">
        <v>9</v>
      </c>
      <c r="D10" s="330" t="s">
        <v>312</v>
      </c>
      <c r="E10" s="330">
        <v>525</v>
      </c>
      <c r="F10" s="326">
        <v>683</v>
      </c>
      <c r="G10" s="326">
        <v>602</v>
      </c>
      <c r="H10" s="326">
        <v>518807</v>
      </c>
      <c r="I10" s="326">
        <v>998</v>
      </c>
      <c r="J10" s="326">
        <v>1313</v>
      </c>
      <c r="K10" s="326">
        <v>1176</v>
      </c>
      <c r="L10" s="326">
        <v>35243</v>
      </c>
      <c r="M10" s="326">
        <v>733</v>
      </c>
      <c r="N10" s="326">
        <v>933</v>
      </c>
      <c r="O10" s="326">
        <v>816</v>
      </c>
      <c r="P10" s="326">
        <v>696140</v>
      </c>
      <c r="R10" s="327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</row>
    <row r="11" spans="1:30" ht="11.25" customHeight="1" x14ac:dyDescent="0.15">
      <c r="A11" s="166"/>
      <c r="B11" s="230"/>
      <c r="C11" s="327">
        <v>10</v>
      </c>
      <c r="D11" s="330"/>
      <c r="E11" s="326">
        <v>472.5</v>
      </c>
      <c r="F11" s="326">
        <v>619.5</v>
      </c>
      <c r="G11" s="326">
        <v>554.84099696603653</v>
      </c>
      <c r="H11" s="326">
        <v>606998.1</v>
      </c>
      <c r="I11" s="326">
        <v>945</v>
      </c>
      <c r="J11" s="326">
        <v>1239</v>
      </c>
      <c r="K11" s="326">
        <v>1092.6605254521587</v>
      </c>
      <c r="L11" s="326">
        <v>40988.699999999997</v>
      </c>
      <c r="M11" s="326">
        <v>616.35</v>
      </c>
      <c r="N11" s="326">
        <v>829.5</v>
      </c>
      <c r="O11" s="326">
        <v>718.15801420112507</v>
      </c>
      <c r="P11" s="326">
        <v>695399.1</v>
      </c>
      <c r="R11" s="166"/>
      <c r="S11" s="166"/>
      <c r="T11" s="166"/>
      <c r="U11" s="327"/>
      <c r="V11" s="327"/>
      <c r="W11" s="166"/>
      <c r="X11" s="166"/>
      <c r="Y11" s="327"/>
      <c r="Z11" s="327"/>
      <c r="AA11" s="166"/>
      <c r="AB11" s="166"/>
      <c r="AC11" s="327"/>
      <c r="AD11" s="327"/>
    </row>
    <row r="12" spans="1:30" ht="11.25" customHeight="1" x14ac:dyDescent="0.15">
      <c r="A12" s="166"/>
      <c r="B12" s="230"/>
      <c r="C12" s="327">
        <v>11</v>
      </c>
      <c r="D12" s="330"/>
      <c r="E12" s="326">
        <v>461.89499999999998</v>
      </c>
      <c r="F12" s="326">
        <v>610.995</v>
      </c>
      <c r="G12" s="326">
        <v>526.14924545321583</v>
      </c>
      <c r="H12" s="326">
        <v>787913.9</v>
      </c>
      <c r="I12" s="326">
        <v>924</v>
      </c>
      <c r="J12" s="326">
        <v>1207.5</v>
      </c>
      <c r="K12" s="326">
        <v>1038.5805083215068</v>
      </c>
      <c r="L12" s="326">
        <v>44514.999999999993</v>
      </c>
      <c r="M12" s="326">
        <v>580.65</v>
      </c>
      <c r="N12" s="326">
        <v>759.99</v>
      </c>
      <c r="O12" s="326">
        <v>664.09703966983773</v>
      </c>
      <c r="P12" s="326">
        <v>861428.70000000007</v>
      </c>
      <c r="R12" s="166"/>
      <c r="S12" s="166"/>
      <c r="T12" s="166"/>
      <c r="U12" s="327"/>
      <c r="V12" s="327"/>
      <c r="W12" s="166"/>
      <c r="X12" s="166"/>
      <c r="Y12" s="327"/>
      <c r="Z12" s="327"/>
      <c r="AA12" s="166"/>
      <c r="AB12" s="166"/>
      <c r="AC12" s="327"/>
      <c r="AD12" s="327"/>
    </row>
    <row r="13" spans="1:30" ht="11.25" customHeight="1" x14ac:dyDescent="0.15">
      <c r="A13" s="166"/>
      <c r="B13" s="230"/>
      <c r="C13" s="327">
        <v>12</v>
      </c>
      <c r="D13" s="330"/>
      <c r="E13" s="326">
        <v>441</v>
      </c>
      <c r="F13" s="326">
        <v>598.5</v>
      </c>
      <c r="G13" s="326">
        <v>513.2408499228784</v>
      </c>
      <c r="H13" s="326">
        <v>643922.69999999984</v>
      </c>
      <c r="I13" s="326">
        <v>945</v>
      </c>
      <c r="J13" s="326">
        <v>1207.5</v>
      </c>
      <c r="K13" s="326">
        <v>1062.5465086048371</v>
      </c>
      <c r="L13" s="326">
        <v>40480.9</v>
      </c>
      <c r="M13" s="326">
        <v>621.6</v>
      </c>
      <c r="N13" s="326">
        <v>782.25</v>
      </c>
      <c r="O13" s="326">
        <v>695.71145020182621</v>
      </c>
      <c r="P13" s="330">
        <v>818397</v>
      </c>
      <c r="R13" s="166"/>
      <c r="S13" s="166"/>
      <c r="T13" s="166"/>
      <c r="U13" s="327"/>
      <c r="V13" s="327"/>
      <c r="W13" s="166"/>
      <c r="X13" s="166"/>
      <c r="Y13" s="327"/>
      <c r="Z13" s="327"/>
      <c r="AA13" s="166"/>
      <c r="AB13" s="166"/>
      <c r="AC13" s="327"/>
      <c r="AD13" s="327"/>
    </row>
    <row r="14" spans="1:30" ht="11.25" customHeight="1" x14ac:dyDescent="0.15">
      <c r="A14" s="166"/>
      <c r="B14" s="230" t="s">
        <v>261</v>
      </c>
      <c r="C14" s="327">
        <v>1</v>
      </c>
      <c r="D14" s="330"/>
      <c r="E14" s="326">
        <v>441</v>
      </c>
      <c r="F14" s="326">
        <v>577.5</v>
      </c>
      <c r="G14" s="326">
        <v>505.37458439933738</v>
      </c>
      <c r="H14" s="326">
        <v>689200</v>
      </c>
      <c r="I14" s="326">
        <v>892.5</v>
      </c>
      <c r="J14" s="326">
        <v>1176</v>
      </c>
      <c r="K14" s="326">
        <v>1003.5944185856606</v>
      </c>
      <c r="L14" s="326">
        <v>39045</v>
      </c>
      <c r="M14" s="326">
        <v>588</v>
      </c>
      <c r="N14" s="326">
        <v>757.05000000000007</v>
      </c>
      <c r="O14" s="326">
        <v>647.71029555922587</v>
      </c>
      <c r="P14" s="330">
        <v>799955</v>
      </c>
      <c r="R14" s="166"/>
      <c r="S14" s="166"/>
      <c r="T14" s="166"/>
      <c r="U14" s="327"/>
      <c r="V14" s="327"/>
      <c r="W14" s="166"/>
      <c r="X14" s="166"/>
      <c r="Y14" s="327"/>
      <c r="Z14" s="327"/>
      <c r="AA14" s="166"/>
      <c r="AB14" s="166"/>
      <c r="AC14" s="327"/>
      <c r="AD14" s="327"/>
    </row>
    <row r="15" spans="1:30" ht="11.25" customHeight="1" x14ac:dyDescent="0.15">
      <c r="A15" s="166"/>
      <c r="B15" s="230"/>
      <c r="C15" s="327">
        <v>2</v>
      </c>
      <c r="D15" s="330"/>
      <c r="E15" s="326">
        <v>472.5</v>
      </c>
      <c r="F15" s="326">
        <v>682.5</v>
      </c>
      <c r="G15" s="326">
        <v>562.70159213033946</v>
      </c>
      <c r="H15" s="326">
        <v>709312.9</v>
      </c>
      <c r="I15" s="326">
        <v>945</v>
      </c>
      <c r="J15" s="326">
        <v>1207.5</v>
      </c>
      <c r="K15" s="326">
        <v>1059.1169204371295</v>
      </c>
      <c r="L15" s="326">
        <v>40288.700000000004</v>
      </c>
      <c r="M15" s="326">
        <v>637.35</v>
      </c>
      <c r="N15" s="326">
        <v>871.5</v>
      </c>
      <c r="O15" s="326">
        <v>759.13925517965947</v>
      </c>
      <c r="P15" s="330">
        <v>760020.79999999993</v>
      </c>
      <c r="R15" s="166"/>
      <c r="S15" s="166"/>
      <c r="T15" s="166"/>
      <c r="U15" s="327"/>
      <c r="V15" s="327"/>
      <c r="W15" s="166"/>
      <c r="X15" s="166"/>
      <c r="Y15" s="327"/>
      <c r="Z15" s="327"/>
      <c r="AA15" s="166"/>
      <c r="AB15" s="166"/>
      <c r="AC15" s="327"/>
      <c r="AD15" s="327"/>
    </row>
    <row r="16" spans="1:30" ht="11.25" customHeight="1" x14ac:dyDescent="0.15">
      <c r="A16" s="166"/>
      <c r="B16" s="230"/>
      <c r="C16" s="327">
        <v>3</v>
      </c>
      <c r="D16" s="330"/>
      <c r="E16" s="326">
        <v>504</v>
      </c>
      <c r="F16" s="326">
        <v>703.5</v>
      </c>
      <c r="G16" s="326">
        <v>579.13879821672344</v>
      </c>
      <c r="H16" s="326">
        <v>696394.50000000012</v>
      </c>
      <c r="I16" s="326">
        <v>950.04</v>
      </c>
      <c r="J16" s="326">
        <v>1291.5</v>
      </c>
      <c r="K16" s="326">
        <v>1073.3140007938084</v>
      </c>
      <c r="L16" s="326">
        <v>40316.700000000012</v>
      </c>
      <c r="M16" s="326">
        <v>676.2</v>
      </c>
      <c r="N16" s="326">
        <v>908.25</v>
      </c>
      <c r="O16" s="326">
        <v>792.9513405395378</v>
      </c>
      <c r="P16" s="326">
        <v>828023</v>
      </c>
      <c r="R16" s="166"/>
      <c r="S16" s="166"/>
      <c r="T16" s="166"/>
      <c r="U16" s="327"/>
      <c r="V16" s="327"/>
      <c r="W16" s="166"/>
      <c r="X16" s="166"/>
      <c r="Y16" s="327"/>
      <c r="Z16" s="327"/>
      <c r="AA16" s="166"/>
      <c r="AB16" s="166"/>
      <c r="AC16" s="327"/>
      <c r="AD16" s="327"/>
    </row>
    <row r="17" spans="1:30" ht="11.25" customHeight="1" x14ac:dyDescent="0.15">
      <c r="A17" s="166"/>
      <c r="B17" s="230"/>
      <c r="C17" s="327">
        <v>4</v>
      </c>
      <c r="D17" s="330"/>
      <c r="E17" s="326">
        <v>514.5</v>
      </c>
      <c r="F17" s="326">
        <v>672</v>
      </c>
      <c r="G17" s="326">
        <v>597.63923851824723</v>
      </c>
      <c r="H17" s="326">
        <v>587497.30000000005</v>
      </c>
      <c r="I17" s="326">
        <v>945</v>
      </c>
      <c r="J17" s="326">
        <v>1155</v>
      </c>
      <c r="K17" s="326">
        <v>1063.7445466291708</v>
      </c>
      <c r="L17" s="326">
        <v>32769.200000000012</v>
      </c>
      <c r="M17" s="326">
        <v>684.6</v>
      </c>
      <c r="N17" s="326">
        <v>862.05000000000007</v>
      </c>
      <c r="O17" s="326">
        <v>766.68019868682757</v>
      </c>
      <c r="P17" s="330">
        <v>697852.2</v>
      </c>
      <c r="R17" s="166"/>
      <c r="S17" s="166"/>
      <c r="T17" s="166"/>
      <c r="U17" s="327"/>
      <c r="V17" s="327"/>
      <c r="W17" s="166"/>
      <c r="X17" s="166"/>
      <c r="Y17" s="327"/>
      <c r="Z17" s="327"/>
      <c r="AA17" s="166"/>
      <c r="AB17" s="166"/>
      <c r="AC17" s="327"/>
      <c r="AD17" s="327"/>
    </row>
    <row r="18" spans="1:30" ht="11.25" customHeight="1" x14ac:dyDescent="0.15">
      <c r="A18" s="166"/>
      <c r="B18" s="258"/>
      <c r="C18" s="341">
        <v>5</v>
      </c>
      <c r="D18" s="329"/>
      <c r="E18" s="328">
        <v>535.5</v>
      </c>
      <c r="F18" s="328">
        <v>661.5</v>
      </c>
      <c r="G18" s="328">
        <v>602.37408078000294</v>
      </c>
      <c r="H18" s="328">
        <v>631061.99999999988</v>
      </c>
      <c r="I18" s="328">
        <v>976.5</v>
      </c>
      <c r="J18" s="328">
        <v>1102.5</v>
      </c>
      <c r="K18" s="328">
        <v>1055.7124821790353</v>
      </c>
      <c r="L18" s="328">
        <v>38734.700000000004</v>
      </c>
      <c r="M18" s="328">
        <v>695.1</v>
      </c>
      <c r="N18" s="328">
        <v>831.6</v>
      </c>
      <c r="O18" s="328">
        <v>751.14250931755339</v>
      </c>
      <c r="P18" s="329">
        <v>805223.99999999988</v>
      </c>
      <c r="S18" s="166"/>
      <c r="T18" s="166"/>
      <c r="U18" s="327"/>
      <c r="V18" s="327"/>
      <c r="W18" s="166"/>
      <c r="X18" s="166"/>
      <c r="Y18" s="327"/>
      <c r="Z18" s="327"/>
      <c r="AA18" s="166"/>
      <c r="AB18" s="166"/>
      <c r="AC18" s="327"/>
      <c r="AD18" s="327"/>
    </row>
    <row r="19" spans="1:30" ht="11.25" customHeight="1" x14ac:dyDescent="0.15">
      <c r="A19" s="187"/>
      <c r="B19" s="467"/>
      <c r="C19" s="276">
        <v>40665</v>
      </c>
      <c r="D19" s="330"/>
      <c r="E19" s="326">
        <v>556.5</v>
      </c>
      <c r="F19" s="326">
        <v>651</v>
      </c>
      <c r="G19" s="326">
        <v>598.74037219523018</v>
      </c>
      <c r="H19" s="326">
        <v>75914.899999999994</v>
      </c>
      <c r="I19" s="326">
        <v>997.5</v>
      </c>
      <c r="J19" s="326">
        <v>1102.5</v>
      </c>
      <c r="K19" s="326">
        <v>1058.7519341515913</v>
      </c>
      <c r="L19" s="326">
        <v>4356.7</v>
      </c>
      <c r="M19" s="326">
        <v>745.5</v>
      </c>
      <c r="N19" s="326">
        <v>799.05000000000007</v>
      </c>
      <c r="O19" s="326">
        <v>760.16873203354248</v>
      </c>
      <c r="P19" s="326">
        <v>100047</v>
      </c>
      <c r="S19" s="166"/>
      <c r="T19" s="166"/>
      <c r="U19" s="327"/>
      <c r="V19" s="327"/>
      <c r="W19" s="166"/>
      <c r="X19" s="166"/>
      <c r="Y19" s="327"/>
      <c r="Z19" s="327"/>
      <c r="AA19" s="166"/>
      <c r="AB19" s="166"/>
      <c r="AC19" s="327"/>
      <c r="AD19" s="327"/>
    </row>
    <row r="20" spans="1:30" ht="11.25" customHeight="1" x14ac:dyDescent="0.15">
      <c r="A20" s="187"/>
      <c r="B20" s="230"/>
      <c r="C20" s="276">
        <v>40669</v>
      </c>
      <c r="D20" s="330"/>
      <c r="E20" s="326">
        <v>556.5</v>
      </c>
      <c r="F20" s="326">
        <v>651</v>
      </c>
      <c r="G20" s="326">
        <v>604.21248785101375</v>
      </c>
      <c r="H20" s="326">
        <v>48116.3</v>
      </c>
      <c r="I20" s="249">
        <v>997.5</v>
      </c>
      <c r="J20" s="249">
        <v>1085.7</v>
      </c>
      <c r="K20" s="249">
        <v>1079.6731759821637</v>
      </c>
      <c r="L20" s="326">
        <v>3978.2</v>
      </c>
      <c r="M20" s="326">
        <v>744.97500000000002</v>
      </c>
      <c r="N20" s="326">
        <v>799.05000000000007</v>
      </c>
      <c r="O20" s="326">
        <v>768.05476697622885</v>
      </c>
      <c r="P20" s="326">
        <v>76999.199999999997</v>
      </c>
      <c r="S20" s="166"/>
      <c r="T20" s="166"/>
      <c r="U20" s="327"/>
      <c r="V20" s="327"/>
      <c r="W20" s="166"/>
      <c r="X20" s="166"/>
      <c r="Y20" s="327"/>
      <c r="Z20" s="327"/>
      <c r="AA20" s="166"/>
      <c r="AB20" s="166"/>
      <c r="AC20" s="327"/>
      <c r="AD20" s="327"/>
    </row>
    <row r="21" spans="1:30" ht="11.25" customHeight="1" x14ac:dyDescent="0.15">
      <c r="A21" s="187"/>
      <c r="B21" s="230"/>
      <c r="C21" s="276">
        <v>40672</v>
      </c>
      <c r="D21" s="330"/>
      <c r="E21" s="326">
        <v>546</v>
      </c>
      <c r="F21" s="326">
        <v>640.5</v>
      </c>
      <c r="G21" s="326">
        <v>601.76392174991668</v>
      </c>
      <c r="H21" s="326">
        <v>93750.2</v>
      </c>
      <c r="I21" s="326">
        <v>997.5</v>
      </c>
      <c r="J21" s="326">
        <v>1102.5</v>
      </c>
      <c r="K21" s="326">
        <v>1069.1852480206821</v>
      </c>
      <c r="L21" s="326">
        <v>5014.6000000000004</v>
      </c>
      <c r="M21" s="326">
        <v>733.95</v>
      </c>
      <c r="N21" s="326">
        <v>798</v>
      </c>
      <c r="O21" s="326">
        <v>768.28189773368842</v>
      </c>
      <c r="P21" s="326">
        <v>70718.399999999994</v>
      </c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</row>
    <row r="22" spans="1:30" ht="11.25" customHeight="1" x14ac:dyDescent="0.15">
      <c r="A22" s="187"/>
      <c r="B22" s="230"/>
      <c r="C22" s="276">
        <v>40673</v>
      </c>
      <c r="D22" s="330"/>
      <c r="E22" s="326">
        <v>535.5</v>
      </c>
      <c r="F22" s="326">
        <v>651</v>
      </c>
      <c r="G22" s="326">
        <v>604.88607664034328</v>
      </c>
      <c r="H22" s="326">
        <v>19370.5</v>
      </c>
      <c r="I22" s="326">
        <v>997.5</v>
      </c>
      <c r="J22" s="326">
        <v>1102.5</v>
      </c>
      <c r="K22" s="326">
        <v>1063.5091139240506</v>
      </c>
      <c r="L22" s="326">
        <v>886.5</v>
      </c>
      <c r="M22" s="326">
        <v>735</v>
      </c>
      <c r="N22" s="326">
        <v>798</v>
      </c>
      <c r="O22" s="326">
        <v>765.07768356352051</v>
      </c>
      <c r="P22" s="326">
        <v>26632.7</v>
      </c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</row>
    <row r="23" spans="1:30" ht="11.25" customHeight="1" x14ac:dyDescent="0.15">
      <c r="A23" s="187"/>
      <c r="B23" s="230"/>
      <c r="C23" s="276">
        <v>40674</v>
      </c>
      <c r="D23" s="330"/>
      <c r="E23" s="326">
        <v>546</v>
      </c>
      <c r="F23" s="326">
        <v>651</v>
      </c>
      <c r="G23" s="326">
        <v>614.4711432044561</v>
      </c>
      <c r="H23" s="326">
        <v>35424.699999999997</v>
      </c>
      <c r="I23" s="326">
        <v>997.5</v>
      </c>
      <c r="J23" s="326">
        <v>1102.5</v>
      </c>
      <c r="K23" s="326">
        <v>1070.1858925869894</v>
      </c>
      <c r="L23" s="326">
        <v>1607.4</v>
      </c>
      <c r="M23" s="326">
        <v>744.45</v>
      </c>
      <c r="N23" s="326">
        <v>831.6</v>
      </c>
      <c r="O23" s="326">
        <v>773.06272427463182</v>
      </c>
      <c r="P23" s="326">
        <v>39303.800000000003</v>
      </c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</row>
    <row r="24" spans="1:30" ht="11.25" customHeight="1" x14ac:dyDescent="0.15">
      <c r="A24" s="187"/>
      <c r="B24" s="230"/>
      <c r="C24" s="276">
        <v>40675</v>
      </c>
      <c r="D24" s="330"/>
      <c r="E24" s="326">
        <v>546</v>
      </c>
      <c r="F24" s="326">
        <v>651</v>
      </c>
      <c r="G24" s="326">
        <v>609.87732719364408</v>
      </c>
      <c r="H24" s="326">
        <v>20564.7</v>
      </c>
      <c r="I24" s="326">
        <v>997.5</v>
      </c>
      <c r="J24" s="326">
        <v>1081.71</v>
      </c>
      <c r="K24" s="326">
        <v>1053.597364568082</v>
      </c>
      <c r="L24" s="326">
        <v>771.1</v>
      </c>
      <c r="M24" s="326">
        <v>742.35</v>
      </c>
      <c r="N24" s="326">
        <v>787.5</v>
      </c>
      <c r="O24" s="326">
        <v>762.21417000685369</v>
      </c>
      <c r="P24" s="326">
        <v>30255.7</v>
      </c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</row>
    <row r="25" spans="1:30" ht="11.25" customHeight="1" x14ac:dyDescent="0.15">
      <c r="A25" s="187"/>
      <c r="B25" s="230"/>
      <c r="C25" s="276">
        <v>40676</v>
      </c>
      <c r="D25" s="330"/>
      <c r="E25" s="326">
        <v>546</v>
      </c>
      <c r="F25" s="326">
        <v>651</v>
      </c>
      <c r="G25" s="326">
        <v>606.19696555961377</v>
      </c>
      <c r="H25" s="326">
        <v>24956.6</v>
      </c>
      <c r="I25" s="326">
        <v>997.5</v>
      </c>
      <c r="J25" s="326">
        <v>1092</v>
      </c>
      <c r="K25" s="326">
        <v>1045.1653599429792</v>
      </c>
      <c r="L25" s="326">
        <v>1362.4</v>
      </c>
      <c r="M25" s="326">
        <v>709.80000000000007</v>
      </c>
      <c r="N25" s="326">
        <v>787.5</v>
      </c>
      <c r="O25" s="326">
        <v>749.14456014866266</v>
      </c>
      <c r="P25" s="326">
        <v>29880</v>
      </c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</row>
    <row r="26" spans="1:30" ht="11.25" customHeight="1" x14ac:dyDescent="0.15">
      <c r="A26" s="187"/>
      <c r="B26" s="230"/>
      <c r="C26" s="276">
        <v>40679</v>
      </c>
      <c r="D26" s="330"/>
      <c r="E26" s="326">
        <v>546</v>
      </c>
      <c r="F26" s="326">
        <v>651</v>
      </c>
      <c r="G26" s="326">
        <v>601.15830974761718</v>
      </c>
      <c r="H26" s="326">
        <v>47664.5</v>
      </c>
      <c r="I26" s="326">
        <v>997.5</v>
      </c>
      <c r="J26" s="326">
        <v>1092</v>
      </c>
      <c r="K26" s="326">
        <v>1034.3449403616773</v>
      </c>
      <c r="L26" s="326">
        <v>4327.1000000000004</v>
      </c>
      <c r="M26" s="326">
        <v>700.03500000000008</v>
      </c>
      <c r="N26" s="326">
        <v>780.15</v>
      </c>
      <c r="O26" s="326">
        <v>739.7698551643432</v>
      </c>
      <c r="P26" s="326">
        <v>72104.100000000006</v>
      </c>
    </row>
    <row r="27" spans="1:30" ht="11.25" customHeight="1" x14ac:dyDescent="0.15">
      <c r="A27" s="187"/>
      <c r="B27" s="230"/>
      <c r="C27" s="276">
        <v>40680</v>
      </c>
      <c r="D27" s="330"/>
      <c r="E27" s="326">
        <v>546</v>
      </c>
      <c r="F27" s="326">
        <v>651</v>
      </c>
      <c r="G27" s="326">
        <v>608.56106397473206</v>
      </c>
      <c r="H27" s="326">
        <v>21847.599999999999</v>
      </c>
      <c r="I27" s="326">
        <v>997.5</v>
      </c>
      <c r="J27" s="326">
        <v>1102.5</v>
      </c>
      <c r="K27" s="326">
        <v>1042.2807525325616</v>
      </c>
      <c r="L27" s="326">
        <v>444.2</v>
      </c>
      <c r="M27" s="326">
        <v>707.7</v>
      </c>
      <c r="N27" s="326">
        <v>780.15</v>
      </c>
      <c r="O27" s="326">
        <v>755.16562072113175</v>
      </c>
      <c r="P27" s="326">
        <v>21466.2</v>
      </c>
    </row>
    <row r="28" spans="1:30" ht="11.25" customHeight="1" x14ac:dyDescent="0.15">
      <c r="A28" s="187"/>
      <c r="B28" s="230"/>
      <c r="C28" s="276">
        <v>40681</v>
      </c>
      <c r="D28" s="330"/>
      <c r="E28" s="326">
        <v>546</v>
      </c>
      <c r="F28" s="326">
        <v>651</v>
      </c>
      <c r="G28" s="326">
        <v>607.66704480722115</v>
      </c>
      <c r="H28" s="326">
        <v>24503.5</v>
      </c>
      <c r="I28" s="326">
        <v>997.5</v>
      </c>
      <c r="J28" s="326">
        <v>1102.5</v>
      </c>
      <c r="K28" s="326">
        <v>1048.5602272727274</v>
      </c>
      <c r="L28" s="326">
        <v>2356.5</v>
      </c>
      <c r="M28" s="326">
        <v>710.85</v>
      </c>
      <c r="N28" s="326">
        <v>794.85</v>
      </c>
      <c r="O28" s="326">
        <v>747.62496246963406</v>
      </c>
      <c r="P28" s="326">
        <v>36830.300000000003</v>
      </c>
    </row>
    <row r="29" spans="1:30" ht="11.25" customHeight="1" x14ac:dyDescent="0.15">
      <c r="A29" s="187"/>
      <c r="B29" s="230"/>
      <c r="C29" s="276">
        <v>40682</v>
      </c>
      <c r="D29" s="330"/>
      <c r="E29" s="326">
        <v>546</v>
      </c>
      <c r="F29" s="326">
        <v>661.5</v>
      </c>
      <c r="G29" s="326">
        <v>610.15669187767207</v>
      </c>
      <c r="H29" s="326">
        <v>13955.3</v>
      </c>
      <c r="I29" s="326">
        <v>997.5</v>
      </c>
      <c r="J29" s="326">
        <v>1102.5</v>
      </c>
      <c r="K29" s="326">
        <v>1049.1369863013699</v>
      </c>
      <c r="L29" s="326">
        <v>863.6</v>
      </c>
      <c r="M29" s="326">
        <v>749.7</v>
      </c>
      <c r="N29" s="326">
        <v>773.0100000000001</v>
      </c>
      <c r="O29" s="326">
        <v>759.34449240143647</v>
      </c>
      <c r="P29" s="326">
        <v>20687.8</v>
      </c>
    </row>
    <row r="30" spans="1:30" ht="11.25" customHeight="1" x14ac:dyDescent="0.15">
      <c r="A30" s="187"/>
      <c r="B30" s="230"/>
      <c r="C30" s="276">
        <v>40683</v>
      </c>
      <c r="D30" s="330"/>
      <c r="E30" s="326">
        <v>556.5</v>
      </c>
      <c r="F30" s="326">
        <v>661.5</v>
      </c>
      <c r="G30" s="326">
        <v>602.16884703778067</v>
      </c>
      <c r="H30" s="326">
        <v>10397.299999999999</v>
      </c>
      <c r="I30" s="326">
        <v>997.5</v>
      </c>
      <c r="J30" s="326">
        <v>1102.5</v>
      </c>
      <c r="K30" s="326">
        <v>1038.1500000000001</v>
      </c>
      <c r="L30" s="326">
        <v>413.9</v>
      </c>
      <c r="M30" s="326">
        <v>736.05000000000007</v>
      </c>
      <c r="N30" s="326">
        <v>794.85</v>
      </c>
      <c r="O30" s="326">
        <v>754.64731648838062</v>
      </c>
      <c r="P30" s="326">
        <v>24987</v>
      </c>
    </row>
    <row r="31" spans="1:30" ht="11.25" customHeight="1" x14ac:dyDescent="0.15">
      <c r="A31" s="187"/>
      <c r="B31" s="230"/>
      <c r="C31" s="276">
        <v>40686</v>
      </c>
      <c r="D31" s="330"/>
      <c r="E31" s="326">
        <v>567</v>
      </c>
      <c r="F31" s="326">
        <v>651</v>
      </c>
      <c r="G31" s="326">
        <v>602.91284239950721</v>
      </c>
      <c r="H31" s="326">
        <v>46356.4</v>
      </c>
      <c r="I31" s="326">
        <v>997.5</v>
      </c>
      <c r="J31" s="326">
        <v>1102.5</v>
      </c>
      <c r="K31" s="326">
        <v>1034.293628808864</v>
      </c>
      <c r="L31" s="326">
        <v>2974.6</v>
      </c>
      <c r="M31" s="326">
        <v>716.1</v>
      </c>
      <c r="N31" s="326">
        <v>792.75</v>
      </c>
      <c r="O31" s="326">
        <v>756.26438478983164</v>
      </c>
      <c r="P31" s="326">
        <v>61088.2</v>
      </c>
    </row>
    <row r="32" spans="1:30" ht="11.25" customHeight="1" x14ac:dyDescent="0.15">
      <c r="A32" s="187"/>
      <c r="B32" s="230"/>
      <c r="C32" s="276">
        <v>40687</v>
      </c>
      <c r="D32" s="330"/>
      <c r="E32" s="326">
        <v>546</v>
      </c>
      <c r="F32" s="326">
        <v>645.75</v>
      </c>
      <c r="G32" s="326">
        <v>595.36894904458586</v>
      </c>
      <c r="H32" s="326">
        <v>8016.2</v>
      </c>
      <c r="I32" s="326">
        <v>976.5</v>
      </c>
      <c r="J32" s="326">
        <v>1102.5</v>
      </c>
      <c r="K32" s="326">
        <v>1044.6596026490067</v>
      </c>
      <c r="L32" s="326">
        <v>351.2</v>
      </c>
      <c r="M32" s="326">
        <v>703.5</v>
      </c>
      <c r="N32" s="326">
        <v>791.7</v>
      </c>
      <c r="O32" s="326">
        <v>743.51601087357187</v>
      </c>
      <c r="P32" s="326">
        <v>18658.099999999999</v>
      </c>
    </row>
    <row r="33" spans="1:17" ht="11.25" customHeight="1" x14ac:dyDescent="0.15">
      <c r="A33" s="187"/>
      <c r="B33" s="230"/>
      <c r="C33" s="276">
        <v>40688</v>
      </c>
      <c r="D33" s="330"/>
      <c r="E33" s="326">
        <v>535.5</v>
      </c>
      <c r="F33" s="326">
        <v>630</v>
      </c>
      <c r="G33" s="326">
        <v>604.40119942956369</v>
      </c>
      <c r="H33" s="326">
        <v>27713.5</v>
      </c>
      <c r="I33" s="326">
        <v>992.25</v>
      </c>
      <c r="J33" s="326">
        <v>1102.5</v>
      </c>
      <c r="K33" s="326">
        <v>1058.0744353182752</v>
      </c>
      <c r="L33" s="326">
        <v>1736.2</v>
      </c>
      <c r="M33" s="326">
        <v>703.5</v>
      </c>
      <c r="N33" s="326">
        <v>795.9</v>
      </c>
      <c r="O33" s="326">
        <v>738.48111167256184</v>
      </c>
      <c r="P33" s="326">
        <v>45353.7</v>
      </c>
    </row>
    <row r="34" spans="1:17" ht="11.25" customHeight="1" x14ac:dyDescent="0.15">
      <c r="A34" s="187"/>
      <c r="B34" s="230"/>
      <c r="C34" s="276">
        <v>40689</v>
      </c>
      <c r="D34" s="330"/>
      <c r="E34" s="326">
        <v>535.5</v>
      </c>
      <c r="F34" s="326">
        <v>630</v>
      </c>
      <c r="G34" s="326">
        <v>599.52383785793972</v>
      </c>
      <c r="H34" s="326">
        <v>18740.099999999999</v>
      </c>
      <c r="I34" s="326">
        <v>997.5</v>
      </c>
      <c r="J34" s="326">
        <v>1102.5</v>
      </c>
      <c r="K34" s="326">
        <v>1038.2085561497327</v>
      </c>
      <c r="L34" s="326">
        <v>698.3</v>
      </c>
      <c r="M34" s="326">
        <v>698.25</v>
      </c>
      <c r="N34" s="326">
        <v>759.15</v>
      </c>
      <c r="O34" s="326">
        <v>728.82802240247213</v>
      </c>
      <c r="P34" s="326">
        <v>25419.5</v>
      </c>
    </row>
    <row r="35" spans="1:17" ht="11.25" customHeight="1" x14ac:dyDescent="0.15">
      <c r="A35" s="187"/>
      <c r="B35" s="230"/>
      <c r="C35" s="276">
        <v>40690</v>
      </c>
      <c r="D35" s="330"/>
      <c r="E35" s="326">
        <v>556.5</v>
      </c>
      <c r="F35" s="326">
        <v>651</v>
      </c>
      <c r="G35" s="326">
        <v>587.86223272663017</v>
      </c>
      <c r="H35" s="326">
        <v>21656.9</v>
      </c>
      <c r="I35" s="326">
        <v>997.5</v>
      </c>
      <c r="J35" s="326">
        <v>1102.5</v>
      </c>
      <c r="K35" s="326">
        <v>1028.0580638801262</v>
      </c>
      <c r="L35" s="326">
        <v>1084.5</v>
      </c>
      <c r="M35" s="326">
        <v>695.1</v>
      </c>
      <c r="N35" s="326">
        <v>779.1</v>
      </c>
      <c r="O35" s="326">
        <v>723.65492374507619</v>
      </c>
      <c r="P35" s="326">
        <v>26119.5</v>
      </c>
    </row>
    <row r="36" spans="1:17" ht="11.25" customHeight="1" x14ac:dyDescent="0.15">
      <c r="A36" s="187"/>
      <c r="B36" s="230"/>
      <c r="C36" s="276">
        <v>40693</v>
      </c>
      <c r="D36" s="330"/>
      <c r="E36" s="326">
        <v>556.5</v>
      </c>
      <c r="F36" s="326">
        <v>651</v>
      </c>
      <c r="G36" s="326">
        <v>595.89220740380733</v>
      </c>
      <c r="H36" s="326">
        <v>60350.7</v>
      </c>
      <c r="I36" s="326">
        <v>976.5</v>
      </c>
      <c r="J36" s="326">
        <v>1102.5</v>
      </c>
      <c r="K36" s="326">
        <v>1040.8283132530121</v>
      </c>
      <c r="L36" s="326">
        <v>4986.8999999999996</v>
      </c>
      <c r="M36" s="326">
        <v>695.1</v>
      </c>
      <c r="N36" s="326">
        <v>751.80000000000007</v>
      </c>
      <c r="O36" s="326">
        <v>722.55622154463049</v>
      </c>
      <c r="P36" s="326">
        <v>59909.2</v>
      </c>
    </row>
    <row r="37" spans="1:17" ht="11.25" customHeight="1" x14ac:dyDescent="0.15">
      <c r="A37" s="187"/>
      <c r="B37" s="230"/>
      <c r="C37" s="276">
        <v>40694</v>
      </c>
      <c r="D37" s="330"/>
      <c r="E37" s="326">
        <v>559.96500000000003</v>
      </c>
      <c r="F37" s="326">
        <v>630</v>
      </c>
      <c r="G37" s="326">
        <v>584.83457041110091</v>
      </c>
      <c r="H37" s="326">
        <v>11762.1</v>
      </c>
      <c r="I37" s="326">
        <v>987</v>
      </c>
      <c r="J37" s="326">
        <v>1092</v>
      </c>
      <c r="K37" s="326">
        <v>1037.6926229508199</v>
      </c>
      <c r="L37" s="326">
        <v>520.79999999999995</v>
      </c>
      <c r="M37" s="326">
        <v>703.5</v>
      </c>
      <c r="N37" s="326">
        <v>759.99</v>
      </c>
      <c r="O37" s="326">
        <v>736.51223727876106</v>
      </c>
      <c r="P37" s="326">
        <v>18763.599999999999</v>
      </c>
    </row>
    <row r="38" spans="1:17" ht="13.5" customHeight="1" x14ac:dyDescent="0.15">
      <c r="B38" s="184"/>
      <c r="C38" s="276"/>
      <c r="D38" s="166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</row>
    <row r="39" spans="1:17" x14ac:dyDescent="0.15">
      <c r="B39" s="186"/>
      <c r="C39" s="276"/>
      <c r="D39" s="187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7"/>
    </row>
    <row r="40" spans="1:17" x14ac:dyDescent="0.15">
      <c r="B40" s="284"/>
      <c r="C40" s="29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0"/>
    </row>
  </sheetData>
  <phoneticPr fontId="32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&amp;C-44-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625" style="167" customWidth="1"/>
    <col min="3" max="4" width="2.875" style="167" customWidth="1"/>
    <col min="5" max="7" width="7.625" style="167" customWidth="1"/>
    <col min="8" max="8" width="9.125" style="167" customWidth="1"/>
    <col min="9" max="11" width="7.625" style="167" customWidth="1"/>
    <col min="12" max="12" width="9.125" style="167" customWidth="1"/>
    <col min="13" max="15" width="7.625" style="167" customWidth="1"/>
    <col min="16" max="16" width="9.125" style="167" customWidth="1"/>
    <col min="17" max="19" width="7.625" style="167" customWidth="1"/>
    <col min="20" max="20" width="9.125" style="167" customWidth="1"/>
    <col min="21" max="16384" width="7.5" style="167"/>
  </cols>
  <sheetData>
    <row r="1" spans="1:22" ht="15" customHeight="1" x14ac:dyDescent="0.15">
      <c r="B1" s="340"/>
      <c r="C1" s="340"/>
      <c r="D1" s="340"/>
    </row>
    <row r="2" spans="1:22" ht="12.75" customHeight="1" x14ac:dyDescent="0.15">
      <c r="B2" s="167" t="s">
        <v>341</v>
      </c>
      <c r="C2" s="312"/>
      <c r="D2" s="312"/>
    </row>
    <row r="3" spans="1:22" ht="12.75" customHeight="1" x14ac:dyDescent="0.15">
      <c r="B3" s="312"/>
      <c r="C3" s="312"/>
      <c r="D3" s="312"/>
      <c r="T3" s="168" t="s">
        <v>84</v>
      </c>
    </row>
    <row r="4" spans="1:22" ht="3.75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1:22" ht="13.5" customHeight="1" x14ac:dyDescent="0.15">
      <c r="B5" s="292"/>
      <c r="C5" s="318" t="s">
        <v>255</v>
      </c>
      <c r="D5" s="317"/>
      <c r="E5" s="462" t="s">
        <v>211</v>
      </c>
      <c r="F5" s="463"/>
      <c r="G5" s="463"/>
      <c r="H5" s="461"/>
      <c r="I5" s="462" t="s">
        <v>212</v>
      </c>
      <c r="J5" s="463"/>
      <c r="K5" s="463"/>
      <c r="L5" s="461"/>
      <c r="M5" s="462" t="s">
        <v>213</v>
      </c>
      <c r="N5" s="463"/>
      <c r="O5" s="463"/>
      <c r="P5" s="461"/>
      <c r="Q5" s="462" t="s">
        <v>214</v>
      </c>
      <c r="R5" s="463"/>
      <c r="S5" s="463"/>
      <c r="T5" s="461"/>
      <c r="V5" s="166"/>
    </row>
    <row r="6" spans="1:22" ht="13.5" customHeight="1" x14ac:dyDescent="0.15">
      <c r="B6" s="332" t="s">
        <v>258</v>
      </c>
      <c r="C6" s="398"/>
      <c r="D6" s="317"/>
      <c r="E6" s="465" t="s">
        <v>129</v>
      </c>
      <c r="F6" s="465" t="s">
        <v>93</v>
      </c>
      <c r="G6" s="466" t="s">
        <v>159</v>
      </c>
      <c r="H6" s="465" t="s">
        <v>95</v>
      </c>
      <c r="I6" s="465" t="s">
        <v>129</v>
      </c>
      <c r="J6" s="465" t="s">
        <v>93</v>
      </c>
      <c r="K6" s="466" t="s">
        <v>159</v>
      </c>
      <c r="L6" s="465" t="s">
        <v>95</v>
      </c>
      <c r="M6" s="465" t="s">
        <v>129</v>
      </c>
      <c r="N6" s="465" t="s">
        <v>93</v>
      </c>
      <c r="O6" s="466" t="s">
        <v>159</v>
      </c>
      <c r="P6" s="465" t="s">
        <v>95</v>
      </c>
      <c r="Q6" s="465" t="s">
        <v>129</v>
      </c>
      <c r="R6" s="465" t="s">
        <v>93</v>
      </c>
      <c r="S6" s="466" t="s">
        <v>159</v>
      </c>
      <c r="T6" s="465" t="s">
        <v>95</v>
      </c>
      <c r="V6" s="166"/>
    </row>
    <row r="7" spans="1:22" ht="13.5" customHeight="1" x14ac:dyDescent="0.15">
      <c r="B7" s="324" t="s">
        <v>60</v>
      </c>
      <c r="C7" s="166">
        <v>19</v>
      </c>
      <c r="D7" s="183" t="s">
        <v>61</v>
      </c>
      <c r="E7" s="326">
        <v>746</v>
      </c>
      <c r="F7" s="326">
        <v>893</v>
      </c>
      <c r="G7" s="326">
        <v>830</v>
      </c>
      <c r="H7" s="326">
        <v>67666</v>
      </c>
      <c r="I7" s="326">
        <v>431</v>
      </c>
      <c r="J7" s="326">
        <v>546</v>
      </c>
      <c r="K7" s="326">
        <v>478</v>
      </c>
      <c r="L7" s="326">
        <v>316286</v>
      </c>
      <c r="M7" s="326">
        <v>788</v>
      </c>
      <c r="N7" s="326">
        <v>924</v>
      </c>
      <c r="O7" s="326">
        <v>849</v>
      </c>
      <c r="P7" s="326">
        <v>84052</v>
      </c>
      <c r="Q7" s="326">
        <v>683</v>
      </c>
      <c r="R7" s="326">
        <v>872</v>
      </c>
      <c r="S7" s="326">
        <v>774</v>
      </c>
      <c r="T7" s="326">
        <v>111493</v>
      </c>
      <c r="V7" s="327"/>
    </row>
    <row r="8" spans="1:22" ht="13.5" customHeight="1" x14ac:dyDescent="0.15">
      <c r="B8" s="186"/>
      <c r="C8" s="166">
        <v>20</v>
      </c>
      <c r="D8" s="187"/>
      <c r="E8" s="326">
        <v>756</v>
      </c>
      <c r="F8" s="326">
        <v>945</v>
      </c>
      <c r="G8" s="326">
        <v>859</v>
      </c>
      <c r="H8" s="326">
        <v>51084</v>
      </c>
      <c r="I8" s="326">
        <v>473</v>
      </c>
      <c r="J8" s="326">
        <v>651</v>
      </c>
      <c r="K8" s="326">
        <v>527</v>
      </c>
      <c r="L8" s="326">
        <v>357066</v>
      </c>
      <c r="M8" s="326">
        <v>788</v>
      </c>
      <c r="N8" s="326">
        <v>945</v>
      </c>
      <c r="O8" s="326">
        <v>863</v>
      </c>
      <c r="P8" s="326">
        <v>124196</v>
      </c>
      <c r="Q8" s="326">
        <v>735</v>
      </c>
      <c r="R8" s="326">
        <v>935</v>
      </c>
      <c r="S8" s="326">
        <v>857</v>
      </c>
      <c r="T8" s="326">
        <v>189346</v>
      </c>
      <c r="V8" s="327"/>
    </row>
    <row r="9" spans="1:22" ht="13.5" customHeight="1" x14ac:dyDescent="0.15">
      <c r="B9" s="186"/>
      <c r="C9" s="166">
        <v>21</v>
      </c>
      <c r="D9" s="187"/>
      <c r="E9" s="326">
        <v>641</v>
      </c>
      <c r="F9" s="326">
        <v>809</v>
      </c>
      <c r="G9" s="326">
        <v>721</v>
      </c>
      <c r="H9" s="326">
        <v>76769</v>
      </c>
      <c r="I9" s="326">
        <v>357</v>
      </c>
      <c r="J9" s="326">
        <v>530</v>
      </c>
      <c r="K9" s="326">
        <v>460</v>
      </c>
      <c r="L9" s="326">
        <v>159364</v>
      </c>
      <c r="M9" s="326">
        <v>683</v>
      </c>
      <c r="N9" s="326">
        <v>882</v>
      </c>
      <c r="O9" s="326">
        <v>746</v>
      </c>
      <c r="P9" s="326">
        <v>119553</v>
      </c>
      <c r="Q9" s="326">
        <v>578</v>
      </c>
      <c r="R9" s="326">
        <v>767</v>
      </c>
      <c r="S9" s="326">
        <v>691</v>
      </c>
      <c r="T9" s="326">
        <v>309596</v>
      </c>
      <c r="V9" s="327"/>
    </row>
    <row r="10" spans="1:22" ht="13.5" customHeight="1" x14ac:dyDescent="0.15">
      <c r="B10" s="284"/>
      <c r="C10" s="179">
        <v>22</v>
      </c>
      <c r="D10" s="190"/>
      <c r="E10" s="328">
        <v>672</v>
      </c>
      <c r="F10" s="328">
        <v>862</v>
      </c>
      <c r="G10" s="328">
        <v>750</v>
      </c>
      <c r="H10" s="328">
        <v>79363</v>
      </c>
      <c r="I10" s="328">
        <v>368</v>
      </c>
      <c r="J10" s="328">
        <v>562</v>
      </c>
      <c r="K10" s="328">
        <v>482</v>
      </c>
      <c r="L10" s="328">
        <v>277627</v>
      </c>
      <c r="M10" s="328">
        <v>693</v>
      </c>
      <c r="N10" s="328">
        <v>952</v>
      </c>
      <c r="O10" s="328">
        <v>805</v>
      </c>
      <c r="P10" s="328">
        <v>85736</v>
      </c>
      <c r="Q10" s="328">
        <v>578</v>
      </c>
      <c r="R10" s="328">
        <v>840</v>
      </c>
      <c r="S10" s="328">
        <v>741</v>
      </c>
      <c r="T10" s="329">
        <v>274912</v>
      </c>
      <c r="V10" s="327"/>
    </row>
    <row r="11" spans="1:22" ht="13.5" customHeight="1" x14ac:dyDescent="0.15">
      <c r="B11" s="186" t="s">
        <v>259</v>
      </c>
      <c r="C11" s="166">
        <v>5</v>
      </c>
      <c r="D11" s="187" t="s">
        <v>260</v>
      </c>
      <c r="E11" s="326">
        <v>714</v>
      </c>
      <c r="F11" s="326">
        <v>788</v>
      </c>
      <c r="G11" s="326">
        <v>739</v>
      </c>
      <c r="H11" s="326">
        <v>4325</v>
      </c>
      <c r="I11" s="326">
        <v>473</v>
      </c>
      <c r="J11" s="326">
        <v>525</v>
      </c>
      <c r="K11" s="326">
        <v>490</v>
      </c>
      <c r="L11" s="326">
        <v>10077</v>
      </c>
      <c r="M11" s="326">
        <v>777</v>
      </c>
      <c r="N11" s="326">
        <v>872</v>
      </c>
      <c r="O11" s="326">
        <v>799</v>
      </c>
      <c r="P11" s="326">
        <v>7199</v>
      </c>
      <c r="Q11" s="326">
        <v>683</v>
      </c>
      <c r="R11" s="326">
        <v>767</v>
      </c>
      <c r="S11" s="326">
        <v>739</v>
      </c>
      <c r="T11" s="326">
        <v>11673</v>
      </c>
      <c r="V11" s="327"/>
    </row>
    <row r="12" spans="1:22" ht="13.5" customHeight="1" x14ac:dyDescent="0.15">
      <c r="B12" s="186"/>
      <c r="C12" s="166">
        <v>6</v>
      </c>
      <c r="D12" s="187"/>
      <c r="E12" s="326">
        <v>735</v>
      </c>
      <c r="F12" s="326">
        <v>840</v>
      </c>
      <c r="G12" s="326">
        <v>764</v>
      </c>
      <c r="H12" s="326">
        <v>5045</v>
      </c>
      <c r="I12" s="326">
        <v>462</v>
      </c>
      <c r="J12" s="326">
        <v>546</v>
      </c>
      <c r="K12" s="326">
        <v>473</v>
      </c>
      <c r="L12" s="326">
        <v>26472</v>
      </c>
      <c r="M12" s="326">
        <v>756</v>
      </c>
      <c r="N12" s="326">
        <v>903</v>
      </c>
      <c r="O12" s="326">
        <v>782</v>
      </c>
      <c r="P12" s="326">
        <v>4895</v>
      </c>
      <c r="Q12" s="326">
        <v>735</v>
      </c>
      <c r="R12" s="326">
        <v>819</v>
      </c>
      <c r="S12" s="326">
        <v>781</v>
      </c>
      <c r="T12" s="326">
        <v>23981</v>
      </c>
      <c r="V12" s="327"/>
    </row>
    <row r="13" spans="1:22" ht="13.5" customHeight="1" x14ac:dyDescent="0.15">
      <c r="B13" s="186"/>
      <c r="C13" s="166">
        <v>7</v>
      </c>
      <c r="D13" s="187"/>
      <c r="E13" s="326">
        <v>777</v>
      </c>
      <c r="F13" s="326">
        <v>862</v>
      </c>
      <c r="G13" s="326">
        <v>820</v>
      </c>
      <c r="H13" s="326">
        <v>8049</v>
      </c>
      <c r="I13" s="326">
        <v>504</v>
      </c>
      <c r="J13" s="326">
        <v>562</v>
      </c>
      <c r="K13" s="326">
        <v>514</v>
      </c>
      <c r="L13" s="326">
        <v>12492</v>
      </c>
      <c r="M13" s="326">
        <v>808</v>
      </c>
      <c r="N13" s="326">
        <v>952</v>
      </c>
      <c r="O13" s="326">
        <v>859</v>
      </c>
      <c r="P13" s="326">
        <v>4033</v>
      </c>
      <c r="Q13" s="326">
        <v>777</v>
      </c>
      <c r="R13" s="326">
        <v>840</v>
      </c>
      <c r="S13" s="326">
        <v>795</v>
      </c>
      <c r="T13" s="326">
        <v>16545</v>
      </c>
      <c r="V13" s="166"/>
    </row>
    <row r="14" spans="1:22" ht="13.5" customHeight="1" x14ac:dyDescent="0.15">
      <c r="B14" s="186"/>
      <c r="C14" s="166">
        <v>8</v>
      </c>
      <c r="D14" s="187"/>
      <c r="E14" s="326">
        <v>714</v>
      </c>
      <c r="F14" s="326">
        <v>788</v>
      </c>
      <c r="G14" s="326">
        <v>728</v>
      </c>
      <c r="H14" s="326">
        <v>9464</v>
      </c>
      <c r="I14" s="326">
        <v>452</v>
      </c>
      <c r="J14" s="326">
        <v>504</v>
      </c>
      <c r="K14" s="326">
        <v>496</v>
      </c>
      <c r="L14" s="326">
        <v>14483</v>
      </c>
      <c r="M14" s="326">
        <v>756</v>
      </c>
      <c r="N14" s="326">
        <v>893</v>
      </c>
      <c r="O14" s="326">
        <v>779</v>
      </c>
      <c r="P14" s="326">
        <v>6964</v>
      </c>
      <c r="Q14" s="326">
        <v>677</v>
      </c>
      <c r="R14" s="326">
        <v>777</v>
      </c>
      <c r="S14" s="326">
        <v>731</v>
      </c>
      <c r="T14" s="326">
        <v>21600</v>
      </c>
      <c r="V14" s="166"/>
    </row>
    <row r="15" spans="1:22" ht="13.5" customHeight="1" x14ac:dyDescent="0.15">
      <c r="B15" s="186"/>
      <c r="C15" s="166">
        <v>9</v>
      </c>
      <c r="D15" s="187"/>
      <c r="E15" s="330">
        <v>714</v>
      </c>
      <c r="F15" s="326">
        <v>822</v>
      </c>
      <c r="G15" s="326">
        <v>774</v>
      </c>
      <c r="H15" s="326">
        <v>10283</v>
      </c>
      <c r="I15" s="326">
        <v>452</v>
      </c>
      <c r="J15" s="326">
        <v>546</v>
      </c>
      <c r="K15" s="326">
        <v>502</v>
      </c>
      <c r="L15" s="326">
        <v>20195</v>
      </c>
      <c r="M15" s="326">
        <v>788</v>
      </c>
      <c r="N15" s="326">
        <v>872</v>
      </c>
      <c r="O15" s="326">
        <v>824</v>
      </c>
      <c r="P15" s="326">
        <v>6060</v>
      </c>
      <c r="Q15" s="326">
        <v>683</v>
      </c>
      <c r="R15" s="326">
        <v>756</v>
      </c>
      <c r="S15" s="326">
        <v>710</v>
      </c>
      <c r="T15" s="326">
        <v>18379</v>
      </c>
      <c r="V15" s="166"/>
    </row>
    <row r="16" spans="1:22" ht="13.5" customHeight="1" x14ac:dyDescent="0.15">
      <c r="A16" s="166"/>
      <c r="B16" s="186"/>
      <c r="C16" s="166">
        <v>10</v>
      </c>
      <c r="D16" s="187"/>
      <c r="E16" s="326">
        <v>714</v>
      </c>
      <c r="F16" s="326">
        <v>787.5</v>
      </c>
      <c r="G16" s="326">
        <v>739.03970318689767</v>
      </c>
      <c r="H16" s="326">
        <v>5530.3</v>
      </c>
      <c r="I16" s="326">
        <v>451.5</v>
      </c>
      <c r="J16" s="326">
        <v>525</v>
      </c>
      <c r="K16" s="326">
        <v>488.36379514979075</v>
      </c>
      <c r="L16" s="326">
        <v>20823.7</v>
      </c>
      <c r="M16" s="326">
        <v>787.5</v>
      </c>
      <c r="N16" s="326">
        <v>871.5</v>
      </c>
      <c r="O16" s="326">
        <v>811.39929999156641</v>
      </c>
      <c r="P16" s="326">
        <v>9759.7000000000007</v>
      </c>
      <c r="Q16" s="326">
        <v>682.5</v>
      </c>
      <c r="R16" s="326">
        <v>756</v>
      </c>
      <c r="S16" s="326">
        <v>715.86091659232818</v>
      </c>
      <c r="T16" s="326">
        <v>27567.7</v>
      </c>
    </row>
    <row r="17" spans="1:20" ht="13.5" customHeight="1" x14ac:dyDescent="0.15">
      <c r="A17" s="166"/>
      <c r="B17" s="186"/>
      <c r="C17" s="166">
        <v>11</v>
      </c>
      <c r="D17" s="187"/>
      <c r="E17" s="326">
        <v>714</v>
      </c>
      <c r="F17" s="326">
        <v>792.75</v>
      </c>
      <c r="G17" s="326">
        <v>745.82158322056807</v>
      </c>
      <c r="H17" s="326">
        <v>10808.5</v>
      </c>
      <c r="I17" s="326">
        <v>441</v>
      </c>
      <c r="J17" s="326">
        <v>546</v>
      </c>
      <c r="K17" s="326">
        <v>479.45536041096057</v>
      </c>
      <c r="L17" s="326">
        <v>21642.799999999999</v>
      </c>
      <c r="M17" s="326">
        <v>787.5</v>
      </c>
      <c r="N17" s="326">
        <v>892.5</v>
      </c>
      <c r="O17" s="326">
        <v>820.83978324573252</v>
      </c>
      <c r="P17" s="326">
        <v>8434.9</v>
      </c>
      <c r="Q17" s="326">
        <v>682.5</v>
      </c>
      <c r="R17" s="326">
        <v>787.5</v>
      </c>
      <c r="S17" s="326">
        <v>748.62863821765916</v>
      </c>
      <c r="T17" s="330">
        <v>30689</v>
      </c>
    </row>
    <row r="18" spans="1:20" ht="13.5" customHeight="1" x14ac:dyDescent="0.15">
      <c r="A18" s="166"/>
      <c r="B18" s="186"/>
      <c r="C18" s="166">
        <v>12</v>
      </c>
      <c r="D18" s="187"/>
      <c r="E18" s="326">
        <v>798</v>
      </c>
      <c r="F18" s="326">
        <v>856.80000000000007</v>
      </c>
      <c r="G18" s="326">
        <v>822.47558889327536</v>
      </c>
      <c r="H18" s="326">
        <v>7889.1</v>
      </c>
      <c r="I18" s="326">
        <v>441</v>
      </c>
      <c r="J18" s="326">
        <v>525</v>
      </c>
      <c r="K18" s="326">
        <v>482.42225979006867</v>
      </c>
      <c r="L18" s="326">
        <v>16373.5</v>
      </c>
      <c r="M18" s="326">
        <v>840</v>
      </c>
      <c r="N18" s="326">
        <v>892.5</v>
      </c>
      <c r="O18" s="326">
        <v>884.78774556944643</v>
      </c>
      <c r="P18" s="326">
        <v>14299.6</v>
      </c>
      <c r="Q18" s="326">
        <v>787.5</v>
      </c>
      <c r="R18" s="326">
        <v>840</v>
      </c>
      <c r="S18" s="326">
        <v>801.11753721483308</v>
      </c>
      <c r="T18" s="330">
        <v>24082.6</v>
      </c>
    </row>
    <row r="19" spans="1:20" ht="13.5" customHeight="1" x14ac:dyDescent="0.15">
      <c r="A19" s="166"/>
      <c r="B19" s="186" t="s">
        <v>261</v>
      </c>
      <c r="C19" s="166">
        <v>1</v>
      </c>
      <c r="D19" s="187" t="s">
        <v>260</v>
      </c>
      <c r="E19" s="326">
        <v>798</v>
      </c>
      <c r="F19" s="326">
        <v>840</v>
      </c>
      <c r="G19" s="326">
        <v>829.17270750271837</v>
      </c>
      <c r="H19" s="326">
        <v>3564.3</v>
      </c>
      <c r="I19" s="326">
        <v>441</v>
      </c>
      <c r="J19" s="326">
        <v>525</v>
      </c>
      <c r="K19" s="326">
        <v>469.83105148451182</v>
      </c>
      <c r="L19" s="326">
        <v>30567.1</v>
      </c>
      <c r="M19" s="326">
        <v>840</v>
      </c>
      <c r="N19" s="326">
        <v>882</v>
      </c>
      <c r="O19" s="326">
        <v>866.32285714285717</v>
      </c>
      <c r="P19" s="326">
        <v>7838.8</v>
      </c>
      <c r="Q19" s="326">
        <v>787.5</v>
      </c>
      <c r="R19" s="326">
        <v>840</v>
      </c>
      <c r="S19" s="326">
        <v>806.79674578233551</v>
      </c>
      <c r="T19" s="330">
        <v>11058.1</v>
      </c>
    </row>
    <row r="20" spans="1:20" ht="13.5" customHeight="1" x14ac:dyDescent="0.15">
      <c r="A20" s="166"/>
      <c r="B20" s="186"/>
      <c r="C20" s="166">
        <v>2</v>
      </c>
      <c r="D20" s="187"/>
      <c r="E20" s="326">
        <v>766.5</v>
      </c>
      <c r="F20" s="326">
        <v>840</v>
      </c>
      <c r="G20" s="326">
        <v>796.1519924946391</v>
      </c>
      <c r="H20" s="326">
        <v>6580</v>
      </c>
      <c r="I20" s="326">
        <v>441</v>
      </c>
      <c r="J20" s="326">
        <v>525</v>
      </c>
      <c r="K20" s="326">
        <v>475.4371603690131</v>
      </c>
      <c r="L20" s="326">
        <v>15844.3</v>
      </c>
      <c r="M20" s="326">
        <v>787.5</v>
      </c>
      <c r="N20" s="326">
        <v>871.5</v>
      </c>
      <c r="O20" s="326">
        <v>823.3520617826274</v>
      </c>
      <c r="P20" s="326">
        <v>5653</v>
      </c>
      <c r="Q20" s="326">
        <v>766.5</v>
      </c>
      <c r="R20" s="326">
        <v>840</v>
      </c>
      <c r="S20" s="326">
        <v>803.58472216534938</v>
      </c>
      <c r="T20" s="326">
        <v>16352</v>
      </c>
    </row>
    <row r="21" spans="1:20" ht="13.5" customHeight="1" x14ac:dyDescent="0.15">
      <c r="A21" s="166"/>
      <c r="B21" s="186"/>
      <c r="C21" s="166">
        <v>3</v>
      </c>
      <c r="D21" s="187"/>
      <c r="E21" s="326">
        <v>808.5</v>
      </c>
      <c r="F21" s="326">
        <v>882</v>
      </c>
      <c r="G21" s="326">
        <v>827.19536441365676</v>
      </c>
      <c r="H21" s="326">
        <v>24871.7</v>
      </c>
      <c r="I21" s="326">
        <v>525</v>
      </c>
      <c r="J21" s="326">
        <v>595.35</v>
      </c>
      <c r="K21" s="326">
        <v>559.52746931618969</v>
      </c>
      <c r="L21" s="326">
        <v>21265.9</v>
      </c>
      <c r="M21" s="326">
        <v>834.75</v>
      </c>
      <c r="N21" s="326">
        <v>912.45</v>
      </c>
      <c r="O21" s="326">
        <v>882.51128668171555</v>
      </c>
      <c r="P21" s="326">
        <v>6990</v>
      </c>
      <c r="Q21" s="326">
        <v>819</v>
      </c>
      <c r="R21" s="326">
        <v>888.30000000000007</v>
      </c>
      <c r="S21" s="326">
        <v>847.04886628381178</v>
      </c>
      <c r="T21" s="330">
        <v>27620.5</v>
      </c>
    </row>
    <row r="22" spans="1:20" ht="13.5" customHeight="1" x14ac:dyDescent="0.15">
      <c r="A22" s="166"/>
      <c r="B22" s="186"/>
      <c r="C22" s="166">
        <v>4</v>
      </c>
      <c r="D22" s="187"/>
      <c r="E22" s="326">
        <v>808.5</v>
      </c>
      <c r="F22" s="326">
        <v>880.95</v>
      </c>
      <c r="G22" s="326">
        <v>831.96982985441127</v>
      </c>
      <c r="H22" s="326">
        <v>7804.7</v>
      </c>
      <c r="I22" s="326">
        <v>525</v>
      </c>
      <c r="J22" s="326">
        <v>595.35</v>
      </c>
      <c r="K22" s="326">
        <v>548.04683861723095</v>
      </c>
      <c r="L22" s="326">
        <v>9727.1</v>
      </c>
      <c r="M22" s="326">
        <v>834.75</v>
      </c>
      <c r="N22" s="326">
        <v>912.45</v>
      </c>
      <c r="O22" s="326">
        <v>890.49070247933889</v>
      </c>
      <c r="P22" s="326">
        <v>9906.1</v>
      </c>
      <c r="Q22" s="326">
        <v>829.5</v>
      </c>
      <c r="R22" s="326">
        <v>892.5</v>
      </c>
      <c r="S22" s="326">
        <v>861.34125571182676</v>
      </c>
      <c r="T22" s="330">
        <v>13721.7</v>
      </c>
    </row>
    <row r="23" spans="1:20" ht="13.5" customHeight="1" x14ac:dyDescent="0.15">
      <c r="A23" s="166"/>
      <c r="B23" s="284"/>
      <c r="C23" s="179">
        <v>5</v>
      </c>
      <c r="D23" s="190"/>
      <c r="E23" s="328">
        <v>808.5</v>
      </c>
      <c r="F23" s="329">
        <v>888.30000000000007</v>
      </c>
      <c r="G23" s="328">
        <v>851.58710763152123</v>
      </c>
      <c r="H23" s="328">
        <v>4299.3</v>
      </c>
      <c r="I23" s="328">
        <v>525</v>
      </c>
      <c r="J23" s="328">
        <v>588</v>
      </c>
      <c r="K23" s="328">
        <v>541.27001727308186</v>
      </c>
      <c r="L23" s="329">
        <v>11028.9</v>
      </c>
      <c r="M23" s="328">
        <v>850.5</v>
      </c>
      <c r="N23" s="328">
        <v>897.75</v>
      </c>
      <c r="O23" s="328">
        <v>874.0112748579545</v>
      </c>
      <c r="P23" s="328">
        <v>5162.1000000000004</v>
      </c>
      <c r="Q23" s="328">
        <v>824.25</v>
      </c>
      <c r="R23" s="328">
        <v>882</v>
      </c>
      <c r="S23" s="328">
        <v>864.65645064701755</v>
      </c>
      <c r="T23" s="329">
        <v>25457.4</v>
      </c>
    </row>
    <row r="24" spans="1:20" ht="13.5" customHeight="1" x14ac:dyDescent="0.15">
      <c r="B24" s="185"/>
      <c r="C24" s="334" t="s">
        <v>255</v>
      </c>
      <c r="D24" s="333"/>
      <c r="E24" s="464" t="s">
        <v>342</v>
      </c>
      <c r="F24" s="468"/>
      <c r="G24" s="468"/>
      <c r="H24" s="469"/>
      <c r="I24" s="464" t="s">
        <v>208</v>
      </c>
      <c r="J24" s="468"/>
      <c r="K24" s="468"/>
      <c r="L24" s="469"/>
      <c r="M24" s="184"/>
      <c r="N24" s="166"/>
      <c r="O24" s="166"/>
      <c r="P24" s="166"/>
      <c r="Q24" s="166"/>
      <c r="R24" s="166"/>
      <c r="S24" s="166"/>
      <c r="T24" s="166"/>
    </row>
    <row r="25" spans="1:20" ht="13.5" customHeight="1" x14ac:dyDescent="0.15">
      <c r="B25" s="332" t="s">
        <v>258</v>
      </c>
      <c r="C25" s="398"/>
      <c r="D25" s="317"/>
      <c r="E25" s="465" t="s">
        <v>129</v>
      </c>
      <c r="F25" s="465" t="s">
        <v>93</v>
      </c>
      <c r="G25" s="466" t="s">
        <v>159</v>
      </c>
      <c r="H25" s="465" t="s">
        <v>95</v>
      </c>
      <c r="I25" s="465" t="s">
        <v>129</v>
      </c>
      <c r="J25" s="465" t="s">
        <v>93</v>
      </c>
      <c r="K25" s="466" t="s">
        <v>159</v>
      </c>
      <c r="L25" s="465" t="s">
        <v>95</v>
      </c>
      <c r="M25" s="184"/>
      <c r="N25" s="166"/>
      <c r="O25" s="166"/>
      <c r="P25" s="166"/>
      <c r="Q25" s="166"/>
      <c r="R25" s="166"/>
      <c r="S25" s="166"/>
      <c r="T25" s="166"/>
    </row>
    <row r="26" spans="1:20" ht="13.5" customHeight="1" x14ac:dyDescent="0.15">
      <c r="B26" s="324" t="s">
        <v>60</v>
      </c>
      <c r="C26" s="166">
        <v>19</v>
      </c>
      <c r="D26" s="183" t="s">
        <v>61</v>
      </c>
      <c r="E26" s="326">
        <v>462</v>
      </c>
      <c r="F26" s="326">
        <v>557</v>
      </c>
      <c r="G26" s="326">
        <v>503</v>
      </c>
      <c r="H26" s="326">
        <v>528955</v>
      </c>
      <c r="I26" s="326">
        <v>788</v>
      </c>
      <c r="J26" s="326">
        <v>971</v>
      </c>
      <c r="K26" s="326">
        <v>914</v>
      </c>
      <c r="L26" s="326">
        <v>27780</v>
      </c>
      <c r="M26" s="184"/>
      <c r="N26" s="166"/>
      <c r="O26" s="166"/>
      <c r="P26" s="166"/>
      <c r="Q26" s="166"/>
      <c r="R26" s="166"/>
      <c r="S26" s="166"/>
      <c r="T26" s="166"/>
    </row>
    <row r="27" spans="1:20" ht="13.5" customHeight="1" x14ac:dyDescent="0.15">
      <c r="B27" s="186"/>
      <c r="C27" s="166">
        <v>20</v>
      </c>
      <c r="D27" s="187"/>
      <c r="E27" s="326">
        <v>462</v>
      </c>
      <c r="F27" s="326">
        <v>683</v>
      </c>
      <c r="G27" s="326">
        <v>585</v>
      </c>
      <c r="H27" s="326">
        <v>512913</v>
      </c>
      <c r="I27" s="326">
        <v>840</v>
      </c>
      <c r="J27" s="326">
        <v>1019</v>
      </c>
      <c r="K27" s="326">
        <v>926</v>
      </c>
      <c r="L27" s="326">
        <v>25826</v>
      </c>
      <c r="M27" s="184"/>
      <c r="N27" s="166"/>
      <c r="O27" s="166"/>
      <c r="P27" s="166"/>
      <c r="Q27" s="166"/>
      <c r="R27" s="166"/>
      <c r="S27" s="166"/>
      <c r="T27" s="166"/>
    </row>
    <row r="28" spans="1:20" ht="13.5" customHeight="1" x14ac:dyDescent="0.15">
      <c r="B28" s="186"/>
      <c r="C28" s="166">
        <v>21</v>
      </c>
      <c r="D28" s="187"/>
      <c r="E28" s="326">
        <v>388</v>
      </c>
      <c r="F28" s="326">
        <v>599</v>
      </c>
      <c r="G28" s="326">
        <v>474</v>
      </c>
      <c r="H28" s="326">
        <v>631740</v>
      </c>
      <c r="I28" s="326">
        <v>683</v>
      </c>
      <c r="J28" s="326">
        <v>893</v>
      </c>
      <c r="K28" s="326">
        <v>842</v>
      </c>
      <c r="L28" s="326">
        <v>24958</v>
      </c>
      <c r="M28" s="184"/>
      <c r="N28" s="166"/>
      <c r="O28" s="166"/>
      <c r="P28" s="166"/>
      <c r="Q28" s="166"/>
      <c r="R28" s="166"/>
      <c r="S28" s="166"/>
      <c r="T28" s="166"/>
    </row>
    <row r="29" spans="1:20" ht="13.5" customHeight="1" x14ac:dyDescent="0.15">
      <c r="B29" s="284"/>
      <c r="C29" s="179">
        <v>22</v>
      </c>
      <c r="D29" s="190"/>
      <c r="E29" s="328">
        <v>399</v>
      </c>
      <c r="F29" s="328">
        <v>651</v>
      </c>
      <c r="G29" s="328">
        <v>491</v>
      </c>
      <c r="H29" s="328">
        <v>356883</v>
      </c>
      <c r="I29" s="328">
        <v>704</v>
      </c>
      <c r="J29" s="328">
        <v>945</v>
      </c>
      <c r="K29" s="328">
        <v>844</v>
      </c>
      <c r="L29" s="329">
        <v>35811</v>
      </c>
      <c r="M29" s="166"/>
      <c r="N29" s="166"/>
      <c r="O29" s="166"/>
      <c r="P29" s="166"/>
      <c r="Q29" s="166"/>
      <c r="R29" s="166"/>
      <c r="S29" s="166"/>
      <c r="T29" s="166"/>
    </row>
    <row r="30" spans="1:20" ht="13.5" customHeight="1" x14ac:dyDescent="0.15">
      <c r="B30" s="186" t="s">
        <v>259</v>
      </c>
      <c r="C30" s="166">
        <v>5</v>
      </c>
      <c r="D30" s="187" t="s">
        <v>260</v>
      </c>
      <c r="E30" s="326">
        <v>504</v>
      </c>
      <c r="F30" s="326">
        <v>595</v>
      </c>
      <c r="G30" s="326">
        <v>554</v>
      </c>
      <c r="H30" s="326">
        <v>32029</v>
      </c>
      <c r="I30" s="326">
        <v>840</v>
      </c>
      <c r="J30" s="326">
        <v>872</v>
      </c>
      <c r="K30" s="326">
        <v>853</v>
      </c>
      <c r="L30" s="326">
        <v>4066</v>
      </c>
      <c r="M30" s="184"/>
      <c r="N30" s="166"/>
      <c r="O30" s="166"/>
      <c r="P30" s="166"/>
      <c r="Q30" s="166"/>
      <c r="R30" s="166"/>
      <c r="S30" s="166"/>
      <c r="T30" s="166"/>
    </row>
    <row r="31" spans="1:20" ht="13.5" customHeight="1" x14ac:dyDescent="0.15">
      <c r="B31" s="186"/>
      <c r="C31" s="166">
        <v>6</v>
      </c>
      <c r="D31" s="187"/>
      <c r="E31" s="326">
        <v>504</v>
      </c>
      <c r="F31" s="326">
        <v>595</v>
      </c>
      <c r="G31" s="326">
        <v>546</v>
      </c>
      <c r="H31" s="326">
        <v>37813</v>
      </c>
      <c r="I31" s="326">
        <v>809</v>
      </c>
      <c r="J31" s="326">
        <v>945</v>
      </c>
      <c r="K31" s="326">
        <v>823</v>
      </c>
      <c r="L31" s="326">
        <v>4271</v>
      </c>
      <c r="M31" s="184"/>
      <c r="N31" s="166"/>
      <c r="O31" s="166"/>
      <c r="P31" s="166"/>
      <c r="Q31" s="166"/>
      <c r="R31" s="166"/>
      <c r="S31" s="166"/>
      <c r="T31" s="166"/>
    </row>
    <row r="32" spans="1:20" ht="13.5" customHeight="1" x14ac:dyDescent="0.15">
      <c r="B32" s="186"/>
      <c r="C32" s="166">
        <v>7</v>
      </c>
      <c r="D32" s="187"/>
      <c r="E32" s="326">
        <v>546</v>
      </c>
      <c r="F32" s="326">
        <v>651</v>
      </c>
      <c r="G32" s="326">
        <v>578</v>
      </c>
      <c r="H32" s="326">
        <v>22308</v>
      </c>
      <c r="I32" s="326">
        <v>872</v>
      </c>
      <c r="J32" s="326">
        <v>872</v>
      </c>
      <c r="K32" s="326">
        <v>872</v>
      </c>
      <c r="L32" s="326">
        <v>1968</v>
      </c>
      <c r="M32" s="184"/>
      <c r="N32" s="166"/>
      <c r="O32" s="166"/>
      <c r="P32" s="166"/>
      <c r="Q32" s="166"/>
      <c r="R32" s="166"/>
      <c r="S32" s="166"/>
      <c r="T32" s="166"/>
    </row>
    <row r="33" spans="2:20" ht="13.5" customHeight="1" x14ac:dyDescent="0.15">
      <c r="B33" s="186"/>
      <c r="C33" s="166">
        <v>8</v>
      </c>
      <c r="D33" s="187"/>
      <c r="E33" s="326">
        <v>483</v>
      </c>
      <c r="F33" s="326">
        <v>557</v>
      </c>
      <c r="G33" s="326">
        <v>511</v>
      </c>
      <c r="H33" s="326">
        <v>25675</v>
      </c>
      <c r="I33" s="326">
        <v>840</v>
      </c>
      <c r="J33" s="326">
        <v>872</v>
      </c>
      <c r="K33" s="326">
        <v>865</v>
      </c>
      <c r="L33" s="326">
        <v>1562</v>
      </c>
      <c r="M33" s="184"/>
      <c r="N33" s="166"/>
      <c r="O33" s="166"/>
      <c r="P33" s="166"/>
      <c r="Q33" s="166"/>
      <c r="R33" s="166"/>
      <c r="S33" s="166"/>
      <c r="T33" s="166"/>
    </row>
    <row r="34" spans="2:20" ht="13.5" customHeight="1" x14ac:dyDescent="0.15">
      <c r="B34" s="186"/>
      <c r="C34" s="166">
        <v>9</v>
      </c>
      <c r="D34" s="187"/>
      <c r="E34" s="326">
        <v>483</v>
      </c>
      <c r="F34" s="326">
        <v>600</v>
      </c>
      <c r="G34" s="326">
        <v>525</v>
      </c>
      <c r="H34" s="326">
        <v>28560</v>
      </c>
      <c r="I34" s="326">
        <v>819</v>
      </c>
      <c r="J34" s="326">
        <v>945</v>
      </c>
      <c r="K34" s="326">
        <v>850</v>
      </c>
      <c r="L34" s="326">
        <v>1908</v>
      </c>
      <c r="M34" s="184"/>
      <c r="N34" s="166"/>
      <c r="O34" s="166"/>
      <c r="P34" s="166"/>
      <c r="Q34" s="166"/>
      <c r="R34" s="166"/>
      <c r="S34" s="166"/>
      <c r="T34" s="166"/>
    </row>
    <row r="35" spans="2:20" ht="13.5" customHeight="1" x14ac:dyDescent="0.15">
      <c r="B35" s="186"/>
      <c r="C35" s="166">
        <v>10</v>
      </c>
      <c r="D35" s="187"/>
      <c r="E35" s="326">
        <v>493.5</v>
      </c>
      <c r="F35" s="326">
        <v>556.5</v>
      </c>
      <c r="G35" s="326">
        <v>522.67491579341322</v>
      </c>
      <c r="H35" s="326">
        <v>20610.8</v>
      </c>
      <c r="I35" s="326">
        <v>819</v>
      </c>
      <c r="J35" s="326">
        <v>871.5</v>
      </c>
      <c r="K35" s="326">
        <v>828.01011073663949</v>
      </c>
      <c r="L35" s="326">
        <v>4079.4</v>
      </c>
      <c r="M35" s="166"/>
      <c r="N35" s="166"/>
      <c r="O35" s="166"/>
      <c r="P35" s="166"/>
      <c r="Q35" s="166"/>
      <c r="R35" s="166"/>
      <c r="S35" s="166"/>
      <c r="T35" s="166"/>
    </row>
    <row r="36" spans="2:20" ht="13.5" customHeight="1" x14ac:dyDescent="0.15">
      <c r="B36" s="186"/>
      <c r="C36" s="166">
        <v>11</v>
      </c>
      <c r="D36" s="187"/>
      <c r="E36" s="326">
        <v>472.5</v>
      </c>
      <c r="F36" s="326">
        <v>578.55000000000007</v>
      </c>
      <c r="G36" s="326">
        <v>495.80066296149266</v>
      </c>
      <c r="H36" s="326">
        <v>29065.200000000001</v>
      </c>
      <c r="I36" s="326">
        <v>787.5</v>
      </c>
      <c r="J36" s="326">
        <v>924</v>
      </c>
      <c r="K36" s="326">
        <v>844.89108880592448</v>
      </c>
      <c r="L36" s="330">
        <v>2166.6999999999998</v>
      </c>
      <c r="M36" s="166"/>
      <c r="N36" s="166"/>
      <c r="O36" s="166"/>
      <c r="P36" s="166"/>
      <c r="Q36" s="166"/>
      <c r="R36" s="166"/>
      <c r="S36" s="166"/>
      <c r="T36" s="166"/>
    </row>
    <row r="37" spans="2:20" ht="13.5" customHeight="1" x14ac:dyDescent="0.15">
      <c r="B37" s="186"/>
      <c r="C37" s="166">
        <v>12</v>
      </c>
      <c r="D37" s="187"/>
      <c r="E37" s="326">
        <v>472.5</v>
      </c>
      <c r="F37" s="326">
        <v>556.5</v>
      </c>
      <c r="G37" s="326">
        <v>490.0055320349984</v>
      </c>
      <c r="H37" s="326">
        <v>28611</v>
      </c>
      <c r="I37" s="326">
        <v>871.5</v>
      </c>
      <c r="J37" s="326">
        <v>871.5</v>
      </c>
      <c r="K37" s="326">
        <v>871.5</v>
      </c>
      <c r="L37" s="330">
        <v>1537.8</v>
      </c>
      <c r="M37" s="166"/>
      <c r="N37" s="166"/>
      <c r="O37" s="166"/>
      <c r="P37" s="166"/>
      <c r="Q37" s="166"/>
      <c r="R37" s="166"/>
      <c r="S37" s="166"/>
      <c r="T37" s="166"/>
    </row>
    <row r="38" spans="2:20" ht="13.5" customHeight="1" x14ac:dyDescent="0.15">
      <c r="B38" s="186" t="s">
        <v>261</v>
      </c>
      <c r="C38" s="166">
        <v>1</v>
      </c>
      <c r="D38" s="187" t="s">
        <v>260</v>
      </c>
      <c r="E38" s="326">
        <v>472.5</v>
      </c>
      <c r="F38" s="326">
        <v>550.20000000000005</v>
      </c>
      <c r="G38" s="326">
        <v>485.71277363483284</v>
      </c>
      <c r="H38" s="326">
        <v>67541.8</v>
      </c>
      <c r="I38" s="326">
        <v>871.5</v>
      </c>
      <c r="J38" s="326">
        <v>871.5</v>
      </c>
      <c r="K38" s="326">
        <v>871.50000000000011</v>
      </c>
      <c r="L38" s="330">
        <v>2322.6999999999998</v>
      </c>
      <c r="M38" s="166"/>
      <c r="N38" s="166"/>
      <c r="O38" s="166"/>
      <c r="P38" s="166"/>
      <c r="Q38" s="166"/>
      <c r="R38" s="166"/>
      <c r="S38" s="166"/>
      <c r="T38" s="166"/>
    </row>
    <row r="39" spans="2:20" ht="13.5" customHeight="1" x14ac:dyDescent="0.15">
      <c r="B39" s="186"/>
      <c r="C39" s="166">
        <v>2</v>
      </c>
      <c r="D39" s="187"/>
      <c r="E39" s="330">
        <v>462</v>
      </c>
      <c r="F39" s="326">
        <v>525</v>
      </c>
      <c r="G39" s="326">
        <v>489.94060869630334</v>
      </c>
      <c r="H39" s="326">
        <v>49304.1</v>
      </c>
      <c r="I39" s="326">
        <v>829.5</v>
      </c>
      <c r="J39" s="326">
        <v>871.5</v>
      </c>
      <c r="K39" s="326">
        <v>857.32430031097283</v>
      </c>
      <c r="L39" s="326">
        <v>1011.1</v>
      </c>
      <c r="M39" s="166"/>
      <c r="N39" s="166"/>
      <c r="O39" s="166"/>
      <c r="P39" s="166"/>
      <c r="Q39" s="166"/>
      <c r="R39" s="166"/>
      <c r="S39" s="166"/>
      <c r="T39" s="166"/>
    </row>
    <row r="40" spans="2:20" ht="13.5" customHeight="1" x14ac:dyDescent="0.15">
      <c r="B40" s="186"/>
      <c r="C40" s="166">
        <v>3</v>
      </c>
      <c r="D40" s="187"/>
      <c r="E40" s="326">
        <v>525</v>
      </c>
      <c r="F40" s="326">
        <v>613.20000000000005</v>
      </c>
      <c r="G40" s="326">
        <v>544.50257328261341</v>
      </c>
      <c r="H40" s="326">
        <v>39969.1</v>
      </c>
      <c r="I40" s="326">
        <v>871.5</v>
      </c>
      <c r="J40" s="326">
        <v>871.5</v>
      </c>
      <c r="K40" s="326">
        <v>871.49999999999989</v>
      </c>
      <c r="L40" s="330">
        <v>4945.8999999999996</v>
      </c>
      <c r="M40" s="166"/>
      <c r="N40" s="166"/>
      <c r="O40" s="166"/>
      <c r="P40" s="166"/>
      <c r="Q40" s="166"/>
      <c r="R40" s="166"/>
      <c r="S40" s="166"/>
      <c r="T40" s="166"/>
    </row>
    <row r="41" spans="2:20" ht="13.5" customHeight="1" x14ac:dyDescent="0.15">
      <c r="B41" s="186"/>
      <c r="C41" s="166">
        <v>4</v>
      </c>
      <c r="D41" s="187"/>
      <c r="E41" s="326">
        <v>525</v>
      </c>
      <c r="F41" s="326">
        <v>613.20000000000005</v>
      </c>
      <c r="G41" s="326">
        <v>560.02711724202209</v>
      </c>
      <c r="H41" s="326">
        <v>36814.199999999997</v>
      </c>
      <c r="I41" s="326">
        <v>871.5</v>
      </c>
      <c r="J41" s="326">
        <v>871.5</v>
      </c>
      <c r="K41" s="326">
        <v>871.49999999999989</v>
      </c>
      <c r="L41" s="326">
        <v>3809.7</v>
      </c>
      <c r="M41" s="166"/>
      <c r="N41" s="166"/>
      <c r="O41" s="166"/>
      <c r="P41" s="166"/>
      <c r="Q41" s="166"/>
      <c r="R41" s="166"/>
      <c r="S41" s="166"/>
      <c r="T41" s="166"/>
    </row>
    <row r="42" spans="2:20" ht="13.5" customHeight="1" x14ac:dyDescent="0.15">
      <c r="B42" s="284"/>
      <c r="C42" s="179">
        <v>5</v>
      </c>
      <c r="D42" s="190"/>
      <c r="E42" s="328">
        <v>525</v>
      </c>
      <c r="F42" s="328">
        <v>609</v>
      </c>
      <c r="G42" s="329">
        <v>562.27722239154753</v>
      </c>
      <c r="H42" s="328">
        <v>30302.6</v>
      </c>
      <c r="I42" s="328">
        <v>871.5</v>
      </c>
      <c r="J42" s="328">
        <v>871.5</v>
      </c>
      <c r="K42" s="328">
        <v>871.49999999999989</v>
      </c>
      <c r="L42" s="328">
        <v>11461.4</v>
      </c>
      <c r="M42" s="166"/>
      <c r="N42" s="166"/>
      <c r="O42" s="166"/>
      <c r="P42" s="166"/>
      <c r="Q42" s="166"/>
      <c r="R42" s="166"/>
      <c r="S42" s="166"/>
      <c r="T42" s="166"/>
    </row>
    <row r="43" spans="2:20" ht="3.75" customHeight="1" x14ac:dyDescent="0.15">
      <c r="B43" s="192"/>
      <c r="C43" s="208"/>
      <c r="D43" s="192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</row>
    <row r="44" spans="2:20" ht="12.75" customHeight="1" x14ac:dyDescent="0.15">
      <c r="B44" s="198" t="s">
        <v>102</v>
      </c>
      <c r="C44" s="167" t="s">
        <v>343</v>
      </c>
    </row>
    <row r="45" spans="2:20" ht="12.75" customHeight="1" x14ac:dyDescent="0.15">
      <c r="B45" s="237" t="s">
        <v>2</v>
      </c>
      <c r="C45" s="167" t="s">
        <v>103</v>
      </c>
    </row>
  </sheetData>
  <phoneticPr fontId="32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&amp;C-45-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8"/>
  <sheetViews>
    <sheetView zoomScale="75" zoomScaleNormal="75" workbookViewId="0"/>
  </sheetViews>
  <sheetFormatPr defaultColWidth="7.5" defaultRowHeight="12" x14ac:dyDescent="0.15"/>
  <cols>
    <col min="1" max="1" width="1" style="167" customWidth="1"/>
    <col min="2" max="2" width="5.625" style="167" customWidth="1"/>
    <col min="3" max="3" width="2.875" style="167" customWidth="1"/>
    <col min="4" max="4" width="5.25" style="167" customWidth="1"/>
    <col min="5" max="5" width="4.875" style="167" customWidth="1"/>
    <col min="6" max="7" width="5.875" style="167" customWidth="1"/>
    <col min="8" max="8" width="8.125" style="167" customWidth="1"/>
    <col min="9" max="9" width="6" style="167" customWidth="1"/>
    <col min="10" max="11" width="5.875" style="167" customWidth="1"/>
    <col min="12" max="12" width="8.125" style="167" customWidth="1"/>
    <col min="13" max="13" width="5.375" style="167" customWidth="1"/>
    <col min="14" max="15" width="5.875" style="167" customWidth="1"/>
    <col min="16" max="16" width="8.125" style="167" customWidth="1"/>
    <col min="17" max="17" width="5" style="167" customWidth="1"/>
    <col min="18" max="19" width="5.875" style="167" customWidth="1"/>
    <col min="20" max="20" width="8.125" style="167" customWidth="1"/>
    <col min="21" max="21" width="4.25" style="167" customWidth="1"/>
    <col min="22" max="22" width="5.875" style="167" customWidth="1"/>
    <col min="23" max="23" width="6.75" style="167" customWidth="1"/>
    <col min="24" max="24" width="8.125" style="167" customWidth="1"/>
    <col min="25" max="16384" width="7.5" style="167"/>
  </cols>
  <sheetData>
    <row r="1" spans="2:45" ht="15" customHeight="1" x14ac:dyDescent="0.15">
      <c r="B1" s="340"/>
      <c r="C1" s="340"/>
      <c r="D1" s="340"/>
    </row>
    <row r="2" spans="2:45" ht="12.75" customHeight="1" x14ac:dyDescent="0.15">
      <c r="B2" s="167" t="s">
        <v>344</v>
      </c>
      <c r="C2" s="312"/>
      <c r="D2" s="312"/>
    </row>
    <row r="3" spans="2:45" ht="12.75" customHeight="1" x14ac:dyDescent="0.15">
      <c r="B3" s="312"/>
      <c r="C3" s="312"/>
      <c r="D3" s="312"/>
      <c r="X3" s="168" t="s">
        <v>84</v>
      </c>
    </row>
    <row r="4" spans="2:45" ht="3.75" customHeight="1" x14ac:dyDescent="0.15"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</row>
    <row r="5" spans="2:45" ht="12" customHeight="1" x14ac:dyDescent="0.15">
      <c r="B5" s="292"/>
      <c r="C5" s="423" t="s">
        <v>255</v>
      </c>
      <c r="D5" s="424"/>
      <c r="E5" s="169" t="s">
        <v>345</v>
      </c>
      <c r="F5" s="425"/>
      <c r="G5" s="425"/>
      <c r="H5" s="426"/>
      <c r="I5" s="169" t="s">
        <v>346</v>
      </c>
      <c r="J5" s="425"/>
      <c r="K5" s="425"/>
      <c r="L5" s="426"/>
      <c r="M5" s="169" t="s">
        <v>347</v>
      </c>
      <c r="N5" s="425"/>
      <c r="O5" s="425"/>
      <c r="P5" s="426"/>
      <c r="Q5" s="169" t="s">
        <v>348</v>
      </c>
      <c r="R5" s="425"/>
      <c r="S5" s="425"/>
      <c r="T5" s="426"/>
      <c r="U5" s="169" t="s">
        <v>349</v>
      </c>
      <c r="V5" s="425"/>
      <c r="W5" s="425"/>
      <c r="X5" s="426"/>
    </row>
    <row r="6" spans="2:45" ht="12" customHeight="1" x14ac:dyDescent="0.15">
      <c r="B6" s="185"/>
      <c r="C6" s="178"/>
      <c r="D6" s="190"/>
      <c r="E6" s="178"/>
      <c r="F6" s="427"/>
      <c r="G6" s="427"/>
      <c r="H6" s="428"/>
      <c r="I6" s="178"/>
      <c r="J6" s="427"/>
      <c r="K6" s="427"/>
      <c r="L6" s="428"/>
      <c r="M6" s="178"/>
      <c r="N6" s="427"/>
      <c r="O6" s="427"/>
      <c r="P6" s="428"/>
      <c r="Q6" s="178"/>
      <c r="R6" s="427"/>
      <c r="S6" s="427"/>
      <c r="T6" s="428"/>
      <c r="U6" s="178"/>
      <c r="V6" s="427"/>
      <c r="W6" s="427"/>
      <c r="X6" s="428"/>
      <c r="Z6" s="166"/>
    </row>
    <row r="7" spans="2:45" ht="12" customHeight="1" x14ac:dyDescent="0.15">
      <c r="B7" s="321" t="s">
        <v>311</v>
      </c>
      <c r="C7" s="322"/>
      <c r="D7" s="323"/>
      <c r="E7" s="347" t="s">
        <v>273</v>
      </c>
      <c r="F7" s="347" t="s">
        <v>158</v>
      </c>
      <c r="G7" s="347" t="s">
        <v>274</v>
      </c>
      <c r="H7" s="347" t="s">
        <v>95</v>
      </c>
      <c r="I7" s="347" t="s">
        <v>273</v>
      </c>
      <c r="J7" s="347" t="s">
        <v>158</v>
      </c>
      <c r="K7" s="347" t="s">
        <v>274</v>
      </c>
      <c r="L7" s="347" t="s">
        <v>95</v>
      </c>
      <c r="M7" s="347" t="s">
        <v>273</v>
      </c>
      <c r="N7" s="347" t="s">
        <v>158</v>
      </c>
      <c r="O7" s="347" t="s">
        <v>274</v>
      </c>
      <c r="P7" s="347" t="s">
        <v>95</v>
      </c>
      <c r="Q7" s="347" t="s">
        <v>273</v>
      </c>
      <c r="R7" s="347" t="s">
        <v>158</v>
      </c>
      <c r="S7" s="347" t="s">
        <v>274</v>
      </c>
      <c r="T7" s="347" t="s">
        <v>95</v>
      </c>
      <c r="U7" s="347" t="s">
        <v>273</v>
      </c>
      <c r="V7" s="347" t="s">
        <v>158</v>
      </c>
      <c r="W7" s="347" t="s">
        <v>274</v>
      </c>
      <c r="X7" s="347" t="s">
        <v>95</v>
      </c>
      <c r="Z7" s="166"/>
    </row>
    <row r="8" spans="2:45" ht="12" customHeight="1" x14ac:dyDescent="0.15">
      <c r="B8" s="178"/>
      <c r="C8" s="179"/>
      <c r="D8" s="190"/>
      <c r="E8" s="348"/>
      <c r="F8" s="348"/>
      <c r="G8" s="348" t="s">
        <v>275</v>
      </c>
      <c r="H8" s="348"/>
      <c r="I8" s="348"/>
      <c r="J8" s="348"/>
      <c r="K8" s="348" t="s">
        <v>275</v>
      </c>
      <c r="L8" s="348"/>
      <c r="M8" s="348"/>
      <c r="N8" s="348"/>
      <c r="O8" s="348" t="s">
        <v>275</v>
      </c>
      <c r="P8" s="348"/>
      <c r="Q8" s="348"/>
      <c r="R8" s="348"/>
      <c r="S8" s="348" t="s">
        <v>275</v>
      </c>
      <c r="T8" s="348"/>
      <c r="U8" s="348"/>
      <c r="V8" s="348"/>
      <c r="W8" s="348" t="s">
        <v>275</v>
      </c>
      <c r="X8" s="348"/>
      <c r="Z8" s="327"/>
    </row>
    <row r="9" spans="2:45" ht="12" customHeight="1" x14ac:dyDescent="0.15">
      <c r="B9" s="324" t="s">
        <v>60</v>
      </c>
      <c r="C9" s="313">
        <v>20</v>
      </c>
      <c r="D9" s="183" t="s">
        <v>61</v>
      </c>
      <c r="E9" s="326">
        <v>610</v>
      </c>
      <c r="F9" s="326">
        <v>756</v>
      </c>
      <c r="G9" s="326">
        <v>678</v>
      </c>
      <c r="H9" s="326">
        <v>265434</v>
      </c>
      <c r="I9" s="326">
        <v>599</v>
      </c>
      <c r="J9" s="326">
        <v>767</v>
      </c>
      <c r="K9" s="326">
        <v>680</v>
      </c>
      <c r="L9" s="326">
        <v>1628264</v>
      </c>
      <c r="M9" s="326">
        <v>630</v>
      </c>
      <c r="N9" s="326">
        <v>819</v>
      </c>
      <c r="O9" s="326">
        <v>720</v>
      </c>
      <c r="P9" s="326">
        <v>586562</v>
      </c>
      <c r="Q9" s="326">
        <v>735</v>
      </c>
      <c r="R9" s="326">
        <v>1019</v>
      </c>
      <c r="S9" s="326">
        <v>869</v>
      </c>
      <c r="T9" s="326">
        <v>393118</v>
      </c>
      <c r="U9" s="326">
        <v>578</v>
      </c>
      <c r="V9" s="326">
        <v>672</v>
      </c>
      <c r="W9" s="326">
        <v>647</v>
      </c>
      <c r="X9" s="326">
        <v>976721</v>
      </c>
      <c r="Z9" s="327"/>
    </row>
    <row r="10" spans="2:45" ht="12" customHeight="1" x14ac:dyDescent="0.15">
      <c r="B10" s="186"/>
      <c r="C10" s="313">
        <v>21</v>
      </c>
      <c r="D10" s="187"/>
      <c r="E10" s="326">
        <v>578</v>
      </c>
      <c r="F10" s="326">
        <v>735</v>
      </c>
      <c r="G10" s="326">
        <v>650</v>
      </c>
      <c r="H10" s="326">
        <v>217226</v>
      </c>
      <c r="I10" s="326">
        <v>546</v>
      </c>
      <c r="J10" s="326">
        <v>735</v>
      </c>
      <c r="K10" s="326">
        <v>654</v>
      </c>
      <c r="L10" s="326">
        <v>1577725</v>
      </c>
      <c r="M10" s="326">
        <v>578</v>
      </c>
      <c r="N10" s="326">
        <v>777</v>
      </c>
      <c r="O10" s="326">
        <v>686</v>
      </c>
      <c r="P10" s="326">
        <v>716934</v>
      </c>
      <c r="Q10" s="326">
        <v>683</v>
      </c>
      <c r="R10" s="326">
        <v>966</v>
      </c>
      <c r="S10" s="326">
        <v>809</v>
      </c>
      <c r="T10" s="326">
        <v>310678</v>
      </c>
      <c r="U10" s="326">
        <v>557</v>
      </c>
      <c r="V10" s="326">
        <v>693</v>
      </c>
      <c r="W10" s="326">
        <v>638</v>
      </c>
      <c r="X10" s="326">
        <v>716355</v>
      </c>
      <c r="Z10" s="327"/>
    </row>
    <row r="11" spans="2:45" ht="12" customHeight="1" x14ac:dyDescent="0.15">
      <c r="B11" s="284"/>
      <c r="C11" s="290">
        <v>22</v>
      </c>
      <c r="D11" s="190"/>
      <c r="E11" s="328">
        <v>617</v>
      </c>
      <c r="F11" s="328">
        <v>725</v>
      </c>
      <c r="G11" s="328">
        <v>643</v>
      </c>
      <c r="H11" s="328">
        <v>252963</v>
      </c>
      <c r="I11" s="328">
        <v>599</v>
      </c>
      <c r="J11" s="328">
        <v>756</v>
      </c>
      <c r="K11" s="328">
        <v>643</v>
      </c>
      <c r="L11" s="328">
        <v>1698241</v>
      </c>
      <c r="M11" s="328">
        <v>608</v>
      </c>
      <c r="N11" s="328">
        <v>767</v>
      </c>
      <c r="O11" s="328">
        <v>689</v>
      </c>
      <c r="P11" s="328">
        <v>1134277</v>
      </c>
      <c r="Q11" s="328">
        <v>698</v>
      </c>
      <c r="R11" s="328">
        <v>998</v>
      </c>
      <c r="S11" s="328">
        <v>784</v>
      </c>
      <c r="T11" s="328">
        <v>382904</v>
      </c>
      <c r="U11" s="328">
        <v>557</v>
      </c>
      <c r="V11" s="328">
        <v>698</v>
      </c>
      <c r="W11" s="328">
        <v>630</v>
      </c>
      <c r="X11" s="329">
        <v>584062</v>
      </c>
      <c r="Z11" s="327"/>
    </row>
    <row r="12" spans="2:45" ht="12" customHeight="1" x14ac:dyDescent="0.15">
      <c r="B12" s="186" t="s">
        <v>259</v>
      </c>
      <c r="C12" s="313">
        <v>9</v>
      </c>
      <c r="D12" s="187" t="s">
        <v>312</v>
      </c>
      <c r="E12" s="326">
        <v>618</v>
      </c>
      <c r="F12" s="326">
        <v>700</v>
      </c>
      <c r="G12" s="326">
        <v>646</v>
      </c>
      <c r="H12" s="326">
        <v>18710</v>
      </c>
      <c r="I12" s="326">
        <v>620</v>
      </c>
      <c r="J12" s="326">
        <v>756</v>
      </c>
      <c r="K12" s="326">
        <v>650</v>
      </c>
      <c r="L12" s="326">
        <v>130473</v>
      </c>
      <c r="M12" s="326">
        <v>630</v>
      </c>
      <c r="N12" s="326">
        <v>735</v>
      </c>
      <c r="O12" s="326">
        <v>693</v>
      </c>
      <c r="P12" s="326">
        <v>92111</v>
      </c>
      <c r="Q12" s="326">
        <v>704</v>
      </c>
      <c r="R12" s="326">
        <v>924</v>
      </c>
      <c r="S12" s="326">
        <v>763</v>
      </c>
      <c r="T12" s="326">
        <v>36149</v>
      </c>
      <c r="U12" s="326">
        <v>557</v>
      </c>
      <c r="V12" s="326">
        <v>630</v>
      </c>
      <c r="W12" s="326">
        <v>603</v>
      </c>
      <c r="X12" s="326">
        <v>44659</v>
      </c>
      <c r="Z12" s="327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</row>
    <row r="13" spans="2:45" ht="12" customHeight="1" x14ac:dyDescent="0.15">
      <c r="B13" s="186"/>
      <c r="C13" s="313">
        <v>10</v>
      </c>
      <c r="D13" s="187"/>
      <c r="E13" s="326">
        <v>634.72500000000002</v>
      </c>
      <c r="F13" s="326">
        <v>704.55000000000007</v>
      </c>
      <c r="G13" s="326">
        <v>651.23034252003174</v>
      </c>
      <c r="H13" s="326">
        <v>17571.5</v>
      </c>
      <c r="I13" s="326">
        <v>609</v>
      </c>
      <c r="J13" s="326">
        <v>735</v>
      </c>
      <c r="K13" s="326">
        <v>639.91584337248173</v>
      </c>
      <c r="L13" s="326">
        <v>134247.70000000001</v>
      </c>
      <c r="M13" s="326">
        <v>682.5</v>
      </c>
      <c r="N13" s="326">
        <v>747.07500000000005</v>
      </c>
      <c r="O13" s="326">
        <v>723.51100753817821</v>
      </c>
      <c r="P13" s="326">
        <v>92712.1</v>
      </c>
      <c r="Q13" s="326">
        <v>734.58</v>
      </c>
      <c r="R13" s="326">
        <v>945</v>
      </c>
      <c r="S13" s="326">
        <v>769.96247470629146</v>
      </c>
      <c r="T13" s="326">
        <v>22179.200000000001</v>
      </c>
      <c r="U13" s="326">
        <v>601.65</v>
      </c>
      <c r="V13" s="326">
        <v>618.97500000000002</v>
      </c>
      <c r="W13" s="326">
        <v>605.7326397489885</v>
      </c>
      <c r="X13" s="326">
        <v>40004.699999999997</v>
      </c>
      <c r="Z13" s="327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</row>
    <row r="14" spans="2:45" ht="12" customHeight="1" x14ac:dyDescent="0.15">
      <c r="B14" s="186"/>
      <c r="C14" s="313">
        <v>11</v>
      </c>
      <c r="D14" s="187"/>
      <c r="E14" s="326">
        <v>640.29</v>
      </c>
      <c r="F14" s="326">
        <v>725.02499999999998</v>
      </c>
      <c r="G14" s="326">
        <v>659.03929630296977</v>
      </c>
      <c r="H14" s="326">
        <v>26109.4</v>
      </c>
      <c r="I14" s="326">
        <v>609</v>
      </c>
      <c r="J14" s="326">
        <v>693</v>
      </c>
      <c r="K14" s="326">
        <v>637.02152051709322</v>
      </c>
      <c r="L14" s="326">
        <v>160474</v>
      </c>
      <c r="M14" s="326">
        <v>651</v>
      </c>
      <c r="N14" s="326">
        <v>735</v>
      </c>
      <c r="O14" s="326">
        <v>695.4814725450766</v>
      </c>
      <c r="P14" s="326">
        <v>116261.20000000001</v>
      </c>
      <c r="Q14" s="326">
        <v>829.5</v>
      </c>
      <c r="R14" s="326">
        <v>934.5</v>
      </c>
      <c r="S14" s="326">
        <v>848.24092615769734</v>
      </c>
      <c r="T14" s="326">
        <v>32163</v>
      </c>
      <c r="U14" s="326">
        <v>603.75</v>
      </c>
      <c r="V14" s="326">
        <v>630</v>
      </c>
      <c r="W14" s="326">
        <v>615.63256534519735</v>
      </c>
      <c r="X14" s="330">
        <v>45646.5</v>
      </c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327"/>
      <c r="AM14" s="327"/>
      <c r="AN14" s="327"/>
      <c r="AO14" s="327"/>
      <c r="AP14" s="327"/>
      <c r="AQ14" s="327"/>
      <c r="AR14" s="327"/>
      <c r="AS14" s="327"/>
    </row>
    <row r="15" spans="2:45" ht="12" customHeight="1" x14ac:dyDescent="0.15">
      <c r="B15" s="186"/>
      <c r="C15" s="313">
        <v>12</v>
      </c>
      <c r="D15" s="187"/>
      <c r="E15" s="326">
        <v>637.14</v>
      </c>
      <c r="F15" s="326">
        <v>690.16499999999996</v>
      </c>
      <c r="G15" s="326">
        <v>646.86312428615918</v>
      </c>
      <c r="H15" s="326">
        <v>27386</v>
      </c>
      <c r="I15" s="326">
        <v>609</v>
      </c>
      <c r="J15" s="326">
        <v>717.04499999999996</v>
      </c>
      <c r="K15" s="326">
        <v>638.97561688708981</v>
      </c>
      <c r="L15" s="326">
        <v>130364</v>
      </c>
      <c r="M15" s="326">
        <v>651</v>
      </c>
      <c r="N15" s="326">
        <v>766.5</v>
      </c>
      <c r="O15" s="326">
        <v>707.59510656248824</v>
      </c>
      <c r="P15" s="326">
        <v>97236</v>
      </c>
      <c r="Q15" s="326">
        <v>782.14499999999998</v>
      </c>
      <c r="R15" s="326">
        <v>900.06000000000006</v>
      </c>
      <c r="S15" s="326">
        <v>839.2532327586207</v>
      </c>
      <c r="T15" s="326">
        <v>24360</v>
      </c>
      <c r="U15" s="326">
        <v>598.5</v>
      </c>
      <c r="V15" s="326">
        <v>640.91999999999996</v>
      </c>
      <c r="W15" s="330">
        <v>614.58559269458078</v>
      </c>
      <c r="X15" s="330">
        <v>41499</v>
      </c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</row>
    <row r="16" spans="2:45" ht="12" customHeight="1" x14ac:dyDescent="0.15">
      <c r="B16" s="186" t="s">
        <v>261</v>
      </c>
      <c r="C16" s="313">
        <v>1</v>
      </c>
      <c r="D16" s="187" t="s">
        <v>312</v>
      </c>
      <c r="E16" s="326">
        <v>639.87</v>
      </c>
      <c r="F16" s="326">
        <v>725.02499999999998</v>
      </c>
      <c r="G16" s="326">
        <v>647.50061299997822</v>
      </c>
      <c r="H16" s="326">
        <v>26286.2</v>
      </c>
      <c r="I16" s="326">
        <v>630</v>
      </c>
      <c r="J16" s="326">
        <v>756</v>
      </c>
      <c r="K16" s="326">
        <v>660.21802426486386</v>
      </c>
      <c r="L16" s="326">
        <v>149510.5</v>
      </c>
      <c r="M16" s="326">
        <v>682.5</v>
      </c>
      <c r="N16" s="326">
        <v>766.5</v>
      </c>
      <c r="O16" s="326">
        <v>727.33690280065923</v>
      </c>
      <c r="P16" s="326">
        <v>116437.4</v>
      </c>
      <c r="Q16" s="326">
        <v>808.5</v>
      </c>
      <c r="R16" s="326">
        <v>997.5</v>
      </c>
      <c r="S16" s="326">
        <v>848.85844471445932</v>
      </c>
      <c r="T16" s="326">
        <v>24717.599999999999</v>
      </c>
      <c r="U16" s="326">
        <v>597.45000000000005</v>
      </c>
      <c r="V16" s="326">
        <v>651</v>
      </c>
      <c r="W16" s="326">
        <v>613.79130217777777</v>
      </c>
      <c r="X16" s="330">
        <v>57536.800000000003</v>
      </c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  <c r="AS16" s="327"/>
    </row>
    <row r="17" spans="2:45" ht="12" customHeight="1" x14ac:dyDescent="0.15">
      <c r="B17" s="186"/>
      <c r="C17" s="313">
        <v>2</v>
      </c>
      <c r="D17" s="187"/>
      <c r="E17" s="326">
        <v>646.16999999999996</v>
      </c>
      <c r="F17" s="326">
        <v>725.02499999999998</v>
      </c>
      <c r="G17" s="326">
        <v>656.60051955062249</v>
      </c>
      <c r="H17" s="326">
        <v>20491.099999999999</v>
      </c>
      <c r="I17" s="326">
        <v>651</v>
      </c>
      <c r="J17" s="326">
        <v>735</v>
      </c>
      <c r="K17" s="326">
        <v>689.28691662509732</v>
      </c>
      <c r="L17" s="326">
        <v>147663</v>
      </c>
      <c r="M17" s="326">
        <v>682.5</v>
      </c>
      <c r="N17" s="326">
        <v>756</v>
      </c>
      <c r="O17" s="326">
        <v>725.58066690833812</v>
      </c>
      <c r="P17" s="326">
        <v>102461.29999999999</v>
      </c>
      <c r="Q17" s="326">
        <v>766.5</v>
      </c>
      <c r="R17" s="326">
        <v>861</v>
      </c>
      <c r="S17" s="326">
        <v>818.00017669925774</v>
      </c>
      <c r="T17" s="326">
        <v>18933.400000000001</v>
      </c>
      <c r="U17" s="326">
        <v>577.5</v>
      </c>
      <c r="V17" s="326">
        <v>651</v>
      </c>
      <c r="W17" s="326">
        <v>615.27493886047125</v>
      </c>
      <c r="X17" s="330">
        <v>44768.899999999994</v>
      </c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  <c r="AS17" s="327"/>
    </row>
    <row r="18" spans="2:45" ht="12" customHeight="1" x14ac:dyDescent="0.15">
      <c r="B18" s="186"/>
      <c r="C18" s="313">
        <v>3</v>
      </c>
      <c r="D18" s="187"/>
      <c r="E18" s="330">
        <v>619.08000000000004</v>
      </c>
      <c r="F18" s="326">
        <v>698.35500000000002</v>
      </c>
      <c r="G18" s="330">
        <v>636.51203839563311</v>
      </c>
      <c r="H18" s="326">
        <v>27008.400000000001</v>
      </c>
      <c r="I18" s="326">
        <v>619.5</v>
      </c>
      <c r="J18" s="326">
        <v>735</v>
      </c>
      <c r="K18" s="326">
        <v>638.03289971489585</v>
      </c>
      <c r="L18" s="326">
        <v>160577.70000000001</v>
      </c>
      <c r="M18" s="326">
        <v>629.89499999999998</v>
      </c>
      <c r="N18" s="326">
        <v>766.5</v>
      </c>
      <c r="O18" s="326">
        <v>677.56579955259133</v>
      </c>
      <c r="P18" s="326">
        <v>136010.70000000001</v>
      </c>
      <c r="Q18" s="326">
        <v>693</v>
      </c>
      <c r="R18" s="326">
        <v>861</v>
      </c>
      <c r="S18" s="326">
        <v>751.48160602985979</v>
      </c>
      <c r="T18" s="326">
        <v>25122.5</v>
      </c>
      <c r="U18" s="326">
        <v>567</v>
      </c>
      <c r="V18" s="326">
        <v>651</v>
      </c>
      <c r="W18" s="326">
        <v>622.78276861250265</v>
      </c>
      <c r="X18" s="330">
        <v>55613.8</v>
      </c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</row>
    <row r="19" spans="2:45" ht="12" customHeight="1" x14ac:dyDescent="0.15">
      <c r="B19" s="186"/>
      <c r="C19" s="313">
        <v>4</v>
      </c>
      <c r="D19" s="187"/>
      <c r="E19" s="326">
        <v>634.09500000000003</v>
      </c>
      <c r="F19" s="326">
        <v>693.21</v>
      </c>
      <c r="G19" s="326">
        <v>649.62303199975918</v>
      </c>
      <c r="H19" s="326">
        <v>24485.7</v>
      </c>
      <c r="I19" s="326">
        <v>618.97500000000002</v>
      </c>
      <c r="J19" s="326">
        <v>703.5</v>
      </c>
      <c r="K19" s="326">
        <v>636.90051045611756</v>
      </c>
      <c r="L19" s="326">
        <v>158711.29999999999</v>
      </c>
      <c r="M19" s="326">
        <v>645.64499999999998</v>
      </c>
      <c r="N19" s="326">
        <v>766.5</v>
      </c>
      <c r="O19" s="326">
        <v>687.19325336855763</v>
      </c>
      <c r="P19" s="326">
        <v>124632.5</v>
      </c>
      <c r="Q19" s="326">
        <v>693</v>
      </c>
      <c r="R19" s="326">
        <v>834.75</v>
      </c>
      <c r="S19" s="326">
        <v>731.73504566012252</v>
      </c>
      <c r="T19" s="326">
        <v>27913.200000000001</v>
      </c>
      <c r="U19" s="326">
        <v>598.5</v>
      </c>
      <c r="V19" s="326">
        <v>651.10500000000002</v>
      </c>
      <c r="W19" s="326">
        <v>622.57542110582733</v>
      </c>
      <c r="X19" s="330">
        <v>72896</v>
      </c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327"/>
      <c r="AM19" s="327"/>
      <c r="AN19" s="327"/>
      <c r="AO19" s="327"/>
      <c r="AP19" s="327"/>
      <c r="AQ19" s="327"/>
      <c r="AR19" s="327"/>
      <c r="AS19" s="327"/>
    </row>
    <row r="20" spans="2:45" ht="12" customHeight="1" x14ac:dyDescent="0.15">
      <c r="B20" s="284"/>
      <c r="C20" s="290">
        <v>5</v>
      </c>
      <c r="D20" s="190"/>
      <c r="E20" s="328">
        <v>630</v>
      </c>
      <c r="F20" s="328">
        <v>694.47</v>
      </c>
      <c r="G20" s="328">
        <v>647.98603576803282</v>
      </c>
      <c r="H20" s="328">
        <v>30201</v>
      </c>
      <c r="I20" s="328">
        <v>619.39499999999998</v>
      </c>
      <c r="J20" s="328">
        <v>703.5</v>
      </c>
      <c r="K20" s="328">
        <v>639.11549701943193</v>
      </c>
      <c r="L20" s="328">
        <v>219909.59999999998</v>
      </c>
      <c r="M20" s="328">
        <v>640.5</v>
      </c>
      <c r="N20" s="328">
        <v>735</v>
      </c>
      <c r="O20" s="328">
        <v>685.26505907239346</v>
      </c>
      <c r="P20" s="328">
        <v>142212.5</v>
      </c>
      <c r="Q20" s="328">
        <v>703.5</v>
      </c>
      <c r="R20" s="328">
        <v>834.75</v>
      </c>
      <c r="S20" s="328">
        <v>737.90326988075481</v>
      </c>
      <c r="T20" s="328">
        <v>34175.199999999997</v>
      </c>
      <c r="U20" s="328">
        <v>597.97500000000002</v>
      </c>
      <c r="V20" s="328">
        <v>651</v>
      </c>
      <c r="W20" s="328">
        <v>625.61618676150056</v>
      </c>
      <c r="X20" s="329">
        <v>69015.399999999994</v>
      </c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327"/>
      <c r="AM20" s="327"/>
      <c r="AN20" s="327"/>
      <c r="AO20" s="327"/>
      <c r="AP20" s="327"/>
      <c r="AQ20" s="327"/>
      <c r="AR20" s="327"/>
      <c r="AS20" s="327"/>
    </row>
    <row r="21" spans="2:45" ht="12" customHeight="1" x14ac:dyDescent="0.15">
      <c r="B21" s="432"/>
      <c r="C21" s="433"/>
      <c r="D21" s="353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U21" s="326"/>
      <c r="V21" s="326"/>
      <c r="W21" s="326"/>
      <c r="X21" s="326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</row>
    <row r="22" spans="2:45" ht="12" customHeight="1" x14ac:dyDescent="0.15">
      <c r="B22" s="445"/>
      <c r="C22" s="446"/>
      <c r="D22" s="351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</row>
    <row r="23" spans="2:45" ht="12" customHeight="1" x14ac:dyDescent="0.15">
      <c r="B23" s="434">
        <v>40665</v>
      </c>
      <c r="C23" s="435"/>
      <c r="D23" s="357">
        <v>40676</v>
      </c>
      <c r="E23" s="326">
        <v>630</v>
      </c>
      <c r="F23" s="326">
        <v>693</v>
      </c>
      <c r="G23" s="326">
        <v>648.97887982889995</v>
      </c>
      <c r="H23" s="326">
        <v>11516.2</v>
      </c>
      <c r="I23" s="326">
        <v>619.39499999999998</v>
      </c>
      <c r="J23" s="326">
        <v>703.5</v>
      </c>
      <c r="K23" s="326">
        <v>635.99526158055335</v>
      </c>
      <c r="L23" s="326">
        <v>101011.9</v>
      </c>
      <c r="M23" s="326">
        <v>650.68500000000006</v>
      </c>
      <c r="N23" s="326">
        <v>735</v>
      </c>
      <c r="O23" s="326">
        <v>694.7399188482417</v>
      </c>
      <c r="P23" s="326">
        <v>61118.5</v>
      </c>
      <c r="Q23" s="326">
        <v>703.5</v>
      </c>
      <c r="R23" s="326">
        <v>834.75</v>
      </c>
      <c r="S23" s="326">
        <v>737.54879900128685</v>
      </c>
      <c r="T23" s="326">
        <v>16487.5</v>
      </c>
      <c r="U23" s="326">
        <v>603.75</v>
      </c>
      <c r="V23" s="326">
        <v>651</v>
      </c>
      <c r="W23" s="326">
        <v>628.45177455610337</v>
      </c>
      <c r="X23" s="326">
        <v>38940.6</v>
      </c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</row>
    <row r="24" spans="2:45" ht="12" customHeight="1" x14ac:dyDescent="0.15">
      <c r="B24" s="434">
        <v>40679</v>
      </c>
      <c r="C24" s="435"/>
      <c r="D24" s="357">
        <v>40694</v>
      </c>
      <c r="E24" s="326">
        <v>630</v>
      </c>
      <c r="F24" s="326">
        <v>694.47</v>
      </c>
      <c r="G24" s="326">
        <v>647.39279238983715</v>
      </c>
      <c r="H24" s="326">
        <v>18684.8</v>
      </c>
      <c r="I24" s="326">
        <v>630</v>
      </c>
      <c r="J24" s="326">
        <v>703.5</v>
      </c>
      <c r="K24" s="326">
        <v>644.0878702043741</v>
      </c>
      <c r="L24" s="326">
        <v>118897.7</v>
      </c>
      <c r="M24" s="326">
        <v>640.5</v>
      </c>
      <c r="N24" s="326">
        <v>735</v>
      </c>
      <c r="O24" s="326">
        <v>678.25076015065292</v>
      </c>
      <c r="P24" s="326">
        <v>81094</v>
      </c>
      <c r="Q24" s="326">
        <v>714</v>
      </c>
      <c r="R24" s="326">
        <v>834.75</v>
      </c>
      <c r="S24" s="326">
        <v>738.43498439486768</v>
      </c>
      <c r="T24" s="326">
        <v>17687.7</v>
      </c>
      <c r="U24" s="326">
        <v>597.97500000000002</v>
      </c>
      <c r="V24" s="326">
        <v>651</v>
      </c>
      <c r="W24" s="326">
        <v>622.06127355929561</v>
      </c>
      <c r="X24" s="326">
        <v>30074.799999999999</v>
      </c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</row>
    <row r="25" spans="2:45" ht="12" customHeight="1" x14ac:dyDescent="0.15">
      <c r="B25" s="436"/>
      <c r="C25" s="437"/>
      <c r="D25" s="362"/>
      <c r="E25" s="328"/>
      <c r="F25" s="328"/>
      <c r="G25" s="328"/>
      <c r="H25" s="328"/>
      <c r="I25" s="328"/>
      <c r="J25" s="328"/>
      <c r="K25" s="328"/>
      <c r="L25" s="328"/>
      <c r="M25" s="328"/>
      <c r="N25" s="328"/>
      <c r="O25" s="328"/>
      <c r="P25" s="328"/>
      <c r="Q25" s="328"/>
      <c r="R25" s="328"/>
      <c r="S25" s="328"/>
      <c r="T25" s="328"/>
      <c r="U25" s="328"/>
      <c r="V25" s="328"/>
      <c r="W25" s="328"/>
      <c r="X25" s="329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</row>
    <row r="26" spans="2:45" ht="12" customHeight="1" x14ac:dyDescent="0.15">
      <c r="B26" s="185"/>
      <c r="C26" s="454" t="s">
        <v>255</v>
      </c>
      <c r="D26" s="455"/>
      <c r="E26" s="184" t="s">
        <v>350</v>
      </c>
      <c r="F26" s="314"/>
      <c r="G26" s="314"/>
      <c r="H26" s="456"/>
      <c r="I26" s="184" t="s">
        <v>351</v>
      </c>
      <c r="J26" s="314"/>
      <c r="K26" s="314"/>
      <c r="L26" s="456"/>
      <c r="M26" s="184" t="s">
        <v>352</v>
      </c>
      <c r="N26" s="314"/>
      <c r="O26" s="314"/>
      <c r="P26" s="456"/>
      <c r="Q26" s="184" t="s">
        <v>353</v>
      </c>
      <c r="R26" s="314"/>
      <c r="S26" s="314"/>
      <c r="T26" s="456"/>
      <c r="U26" s="184" t="s">
        <v>354</v>
      </c>
      <c r="V26" s="314"/>
      <c r="W26" s="314"/>
      <c r="X26" s="45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</row>
    <row r="27" spans="2:45" ht="12" customHeight="1" x14ac:dyDescent="0.15">
      <c r="B27" s="185"/>
      <c r="C27" s="178"/>
      <c r="D27" s="190"/>
      <c r="E27" s="178"/>
      <c r="F27" s="427"/>
      <c r="G27" s="427"/>
      <c r="H27" s="428"/>
      <c r="I27" s="178"/>
      <c r="J27" s="427"/>
      <c r="K27" s="427"/>
      <c r="L27" s="428"/>
      <c r="M27" s="178"/>
      <c r="N27" s="427"/>
      <c r="O27" s="427"/>
      <c r="P27" s="428"/>
      <c r="Q27" s="178"/>
      <c r="R27" s="427"/>
      <c r="S27" s="427"/>
      <c r="T27" s="428"/>
      <c r="U27" s="178"/>
      <c r="V27" s="427"/>
      <c r="W27" s="427"/>
      <c r="X27" s="428"/>
    </row>
    <row r="28" spans="2:45" ht="12" customHeight="1" x14ac:dyDescent="0.15">
      <c r="B28" s="321" t="s">
        <v>311</v>
      </c>
      <c r="C28" s="322"/>
      <c r="D28" s="323"/>
      <c r="E28" s="347" t="s">
        <v>273</v>
      </c>
      <c r="F28" s="347" t="s">
        <v>158</v>
      </c>
      <c r="G28" s="347" t="s">
        <v>274</v>
      </c>
      <c r="H28" s="347" t="s">
        <v>95</v>
      </c>
      <c r="I28" s="347" t="s">
        <v>273</v>
      </c>
      <c r="J28" s="347" t="s">
        <v>158</v>
      </c>
      <c r="K28" s="347" t="s">
        <v>274</v>
      </c>
      <c r="L28" s="347" t="s">
        <v>95</v>
      </c>
      <c r="M28" s="347" t="s">
        <v>273</v>
      </c>
      <c r="N28" s="347" t="s">
        <v>158</v>
      </c>
      <c r="O28" s="347" t="s">
        <v>274</v>
      </c>
      <c r="P28" s="347" t="s">
        <v>95</v>
      </c>
      <c r="Q28" s="347" t="s">
        <v>273</v>
      </c>
      <c r="R28" s="347" t="s">
        <v>158</v>
      </c>
      <c r="S28" s="347" t="s">
        <v>274</v>
      </c>
      <c r="T28" s="347" t="s">
        <v>95</v>
      </c>
      <c r="U28" s="347" t="s">
        <v>273</v>
      </c>
      <c r="V28" s="347" t="s">
        <v>158</v>
      </c>
      <c r="W28" s="347" t="s">
        <v>274</v>
      </c>
      <c r="X28" s="347" t="s">
        <v>95</v>
      </c>
    </row>
    <row r="29" spans="2:45" ht="12" customHeight="1" x14ac:dyDescent="0.15">
      <c r="B29" s="178"/>
      <c r="C29" s="179"/>
      <c r="D29" s="190"/>
      <c r="E29" s="348"/>
      <c r="F29" s="348"/>
      <c r="G29" s="348" t="s">
        <v>275</v>
      </c>
      <c r="H29" s="348"/>
      <c r="I29" s="348"/>
      <c r="J29" s="348"/>
      <c r="K29" s="348" t="s">
        <v>275</v>
      </c>
      <c r="L29" s="348"/>
      <c r="M29" s="348"/>
      <c r="N29" s="348"/>
      <c r="O29" s="348" t="s">
        <v>275</v>
      </c>
      <c r="P29" s="348"/>
      <c r="Q29" s="348"/>
      <c r="R29" s="348"/>
      <c r="S29" s="348" t="s">
        <v>275</v>
      </c>
      <c r="T29" s="348"/>
      <c r="U29" s="348"/>
      <c r="V29" s="348"/>
      <c r="W29" s="348" t="s">
        <v>275</v>
      </c>
      <c r="X29" s="348"/>
    </row>
    <row r="30" spans="2:45" ht="12" customHeight="1" x14ac:dyDescent="0.15">
      <c r="B30" s="324" t="s">
        <v>60</v>
      </c>
      <c r="C30" s="313">
        <v>20</v>
      </c>
      <c r="D30" s="183" t="s">
        <v>61</v>
      </c>
      <c r="E30" s="326">
        <v>630</v>
      </c>
      <c r="F30" s="326">
        <v>792</v>
      </c>
      <c r="G30" s="326">
        <v>697</v>
      </c>
      <c r="H30" s="326">
        <v>570829</v>
      </c>
      <c r="I30" s="326">
        <v>672</v>
      </c>
      <c r="J30" s="326">
        <v>840</v>
      </c>
      <c r="K30" s="326">
        <v>752</v>
      </c>
      <c r="L30" s="326">
        <v>505185</v>
      </c>
      <c r="M30" s="326">
        <v>845</v>
      </c>
      <c r="N30" s="326">
        <v>1050</v>
      </c>
      <c r="O30" s="326">
        <v>933</v>
      </c>
      <c r="P30" s="326">
        <v>210971</v>
      </c>
      <c r="Q30" s="326">
        <v>578</v>
      </c>
      <c r="R30" s="326">
        <v>690</v>
      </c>
      <c r="S30" s="326">
        <v>628</v>
      </c>
      <c r="T30" s="326">
        <v>493638</v>
      </c>
      <c r="U30" s="326">
        <v>588</v>
      </c>
      <c r="V30" s="326">
        <v>641</v>
      </c>
      <c r="W30" s="326">
        <v>632</v>
      </c>
      <c r="X30" s="326">
        <v>350528</v>
      </c>
    </row>
    <row r="31" spans="2:45" ht="12" customHeight="1" x14ac:dyDescent="0.15">
      <c r="B31" s="186"/>
      <c r="C31" s="313">
        <v>21</v>
      </c>
      <c r="D31" s="187"/>
      <c r="E31" s="326">
        <v>588</v>
      </c>
      <c r="F31" s="326">
        <v>784</v>
      </c>
      <c r="G31" s="326">
        <v>671</v>
      </c>
      <c r="H31" s="326">
        <v>262405</v>
      </c>
      <c r="I31" s="326">
        <v>609</v>
      </c>
      <c r="J31" s="326">
        <v>819</v>
      </c>
      <c r="K31" s="326">
        <v>730</v>
      </c>
      <c r="L31" s="326">
        <v>895105</v>
      </c>
      <c r="M31" s="326">
        <v>820</v>
      </c>
      <c r="N31" s="326">
        <v>1050</v>
      </c>
      <c r="O31" s="326">
        <v>916</v>
      </c>
      <c r="P31" s="326">
        <v>244285</v>
      </c>
      <c r="Q31" s="326">
        <v>420</v>
      </c>
      <c r="R31" s="326">
        <v>662</v>
      </c>
      <c r="S31" s="326">
        <v>545</v>
      </c>
      <c r="T31" s="326">
        <v>453185</v>
      </c>
      <c r="U31" s="326">
        <v>474</v>
      </c>
      <c r="V31" s="326">
        <v>641</v>
      </c>
      <c r="W31" s="326">
        <v>570</v>
      </c>
      <c r="X31" s="326">
        <v>498908</v>
      </c>
    </row>
    <row r="32" spans="2:45" ht="12" customHeight="1" x14ac:dyDescent="0.15">
      <c r="B32" s="284"/>
      <c r="C32" s="290">
        <v>22</v>
      </c>
      <c r="D32" s="190"/>
      <c r="E32" s="328">
        <v>609</v>
      </c>
      <c r="F32" s="328">
        <v>773</v>
      </c>
      <c r="G32" s="328">
        <v>657</v>
      </c>
      <c r="H32" s="328">
        <v>290686</v>
      </c>
      <c r="I32" s="328">
        <v>630</v>
      </c>
      <c r="J32" s="328">
        <v>788</v>
      </c>
      <c r="K32" s="328">
        <v>719</v>
      </c>
      <c r="L32" s="328">
        <v>1396721</v>
      </c>
      <c r="M32" s="328">
        <v>840</v>
      </c>
      <c r="N32" s="328">
        <v>1050</v>
      </c>
      <c r="O32" s="328">
        <v>908</v>
      </c>
      <c r="P32" s="328">
        <v>176342</v>
      </c>
      <c r="Q32" s="328">
        <v>441</v>
      </c>
      <c r="R32" s="328">
        <v>620</v>
      </c>
      <c r="S32" s="328">
        <v>521</v>
      </c>
      <c r="T32" s="328">
        <v>538530</v>
      </c>
      <c r="U32" s="328">
        <v>507</v>
      </c>
      <c r="V32" s="328">
        <v>601</v>
      </c>
      <c r="W32" s="328">
        <v>561</v>
      </c>
      <c r="X32" s="329">
        <v>354746</v>
      </c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</row>
    <row r="33" spans="2:45" ht="12" customHeight="1" x14ac:dyDescent="0.15">
      <c r="B33" s="186" t="s">
        <v>259</v>
      </c>
      <c r="C33" s="313">
        <v>9</v>
      </c>
      <c r="D33" s="187" t="s">
        <v>312</v>
      </c>
      <c r="E33" s="326">
        <v>630</v>
      </c>
      <c r="F33" s="326">
        <v>714</v>
      </c>
      <c r="G33" s="326">
        <v>655</v>
      </c>
      <c r="H33" s="326">
        <v>29503</v>
      </c>
      <c r="I33" s="326">
        <v>630</v>
      </c>
      <c r="J33" s="326">
        <v>788</v>
      </c>
      <c r="K33" s="326">
        <v>716</v>
      </c>
      <c r="L33" s="326">
        <v>112787</v>
      </c>
      <c r="M33" s="326">
        <v>872</v>
      </c>
      <c r="N33" s="326">
        <v>998</v>
      </c>
      <c r="O33" s="326">
        <v>907</v>
      </c>
      <c r="P33" s="326">
        <v>14644</v>
      </c>
      <c r="Q33" s="326">
        <v>473</v>
      </c>
      <c r="R33" s="326">
        <v>553</v>
      </c>
      <c r="S33" s="326">
        <v>516</v>
      </c>
      <c r="T33" s="326">
        <v>35512</v>
      </c>
      <c r="U33" s="326">
        <v>541</v>
      </c>
      <c r="V33" s="326">
        <v>583</v>
      </c>
      <c r="W33" s="326">
        <v>568</v>
      </c>
      <c r="X33" s="326">
        <v>30784</v>
      </c>
      <c r="Z33" s="327"/>
      <c r="AA33" s="327"/>
      <c r="AB33" s="327"/>
      <c r="AC33" s="327"/>
      <c r="AD33" s="327"/>
      <c r="AE33" s="327"/>
      <c r="AF33" s="327"/>
      <c r="AG33" s="327"/>
      <c r="AH33" s="327"/>
      <c r="AI33" s="327"/>
      <c r="AJ33" s="327"/>
      <c r="AK33" s="327"/>
      <c r="AL33" s="327"/>
      <c r="AM33" s="327"/>
      <c r="AN33" s="327"/>
      <c r="AO33" s="327"/>
      <c r="AP33" s="327"/>
      <c r="AQ33" s="327"/>
      <c r="AR33" s="327"/>
      <c r="AS33" s="327"/>
    </row>
    <row r="34" spans="2:45" ht="12" customHeight="1" x14ac:dyDescent="0.15">
      <c r="B34" s="186"/>
      <c r="C34" s="313">
        <v>10</v>
      </c>
      <c r="D34" s="187"/>
      <c r="E34" s="326">
        <v>609</v>
      </c>
      <c r="F34" s="326">
        <v>714</v>
      </c>
      <c r="G34" s="326">
        <v>651.91225442732161</v>
      </c>
      <c r="H34" s="326">
        <v>28098</v>
      </c>
      <c r="I34" s="326">
        <v>672</v>
      </c>
      <c r="J34" s="326">
        <v>787.5</v>
      </c>
      <c r="K34" s="326">
        <v>719.3371012299267</v>
      </c>
      <c r="L34" s="326">
        <v>141874.5</v>
      </c>
      <c r="M34" s="326">
        <v>871.5</v>
      </c>
      <c r="N34" s="326">
        <v>1008</v>
      </c>
      <c r="O34" s="326">
        <v>911.16002249167366</v>
      </c>
      <c r="P34" s="326">
        <v>15506.8</v>
      </c>
      <c r="Q34" s="326">
        <v>472.5</v>
      </c>
      <c r="R34" s="326">
        <v>563.11500000000001</v>
      </c>
      <c r="S34" s="326">
        <v>510.89096133797091</v>
      </c>
      <c r="T34" s="326">
        <v>42690.7</v>
      </c>
      <c r="U34" s="326">
        <v>582.75</v>
      </c>
      <c r="V34" s="326">
        <v>600.6</v>
      </c>
      <c r="W34" s="326">
        <v>588.9775862068966</v>
      </c>
      <c r="X34" s="326">
        <v>11795.5</v>
      </c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</row>
    <row r="35" spans="2:45" ht="12" customHeight="1" x14ac:dyDescent="0.15">
      <c r="B35" s="186"/>
      <c r="C35" s="313">
        <v>11</v>
      </c>
      <c r="D35" s="187"/>
      <c r="E35" s="326">
        <v>609</v>
      </c>
      <c r="F35" s="326">
        <v>705.81000000000006</v>
      </c>
      <c r="G35" s="326">
        <v>643.73619995667002</v>
      </c>
      <c r="H35" s="326">
        <v>30595.1</v>
      </c>
      <c r="I35" s="326">
        <v>649.95000000000005</v>
      </c>
      <c r="J35" s="326">
        <v>766.5</v>
      </c>
      <c r="K35" s="326">
        <v>719.53757715959557</v>
      </c>
      <c r="L35" s="326">
        <v>188170.5</v>
      </c>
      <c r="M35" s="326">
        <v>859.11000000000013</v>
      </c>
      <c r="N35" s="326">
        <v>903</v>
      </c>
      <c r="O35" s="326">
        <v>875.36860588268041</v>
      </c>
      <c r="P35" s="326">
        <v>19899.400000000001</v>
      </c>
      <c r="Q35" s="326">
        <v>493.5</v>
      </c>
      <c r="R35" s="326">
        <v>619.5</v>
      </c>
      <c r="S35" s="326">
        <v>558.63972575317769</v>
      </c>
      <c r="T35" s="326">
        <v>77781.399999999994</v>
      </c>
      <c r="U35" s="326">
        <v>556.5</v>
      </c>
      <c r="V35" s="326">
        <v>600.6</v>
      </c>
      <c r="W35" s="326">
        <v>569.76220111365865</v>
      </c>
      <c r="X35" s="330">
        <v>10163.9</v>
      </c>
      <c r="Z35" s="327"/>
      <c r="AA35" s="327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7"/>
      <c r="AN35" s="327"/>
      <c r="AO35" s="327"/>
      <c r="AP35" s="327"/>
      <c r="AQ35" s="327"/>
      <c r="AR35" s="327"/>
      <c r="AS35" s="327"/>
    </row>
    <row r="36" spans="2:45" ht="12" customHeight="1" x14ac:dyDescent="0.15">
      <c r="B36" s="186"/>
      <c r="C36" s="313">
        <v>12</v>
      </c>
      <c r="D36" s="187"/>
      <c r="E36" s="326">
        <v>630</v>
      </c>
      <c r="F36" s="326">
        <v>714</v>
      </c>
      <c r="G36" s="326">
        <v>657.24658502119644</v>
      </c>
      <c r="H36" s="326">
        <v>26216</v>
      </c>
      <c r="I36" s="326">
        <v>661.5</v>
      </c>
      <c r="J36" s="326">
        <v>787.5</v>
      </c>
      <c r="K36" s="326">
        <v>719.27010517775761</v>
      </c>
      <c r="L36" s="326">
        <v>144393</v>
      </c>
      <c r="M36" s="326">
        <v>844.93500000000006</v>
      </c>
      <c r="N36" s="326">
        <v>997.5</v>
      </c>
      <c r="O36" s="326">
        <v>901.95324104056476</v>
      </c>
      <c r="P36" s="326">
        <v>14609</v>
      </c>
      <c r="Q36" s="326">
        <v>504</v>
      </c>
      <c r="R36" s="326">
        <v>609</v>
      </c>
      <c r="S36" s="326">
        <v>523.05712877345661</v>
      </c>
      <c r="T36" s="326">
        <v>73756</v>
      </c>
      <c r="U36" s="326">
        <v>556.5</v>
      </c>
      <c r="V36" s="326">
        <v>601.43999999999994</v>
      </c>
      <c r="W36" s="326">
        <v>571.40097302623485</v>
      </c>
      <c r="X36" s="330">
        <v>8765</v>
      </c>
      <c r="Z36" s="327"/>
      <c r="AA36" s="327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7"/>
      <c r="AN36" s="327"/>
      <c r="AO36" s="327"/>
      <c r="AP36" s="327"/>
      <c r="AQ36" s="327"/>
      <c r="AR36" s="327"/>
      <c r="AS36" s="327"/>
    </row>
    <row r="37" spans="2:45" ht="12" customHeight="1" x14ac:dyDescent="0.15">
      <c r="B37" s="186" t="s">
        <v>261</v>
      </c>
      <c r="C37" s="313">
        <v>1</v>
      </c>
      <c r="D37" s="187" t="s">
        <v>312</v>
      </c>
      <c r="E37" s="326">
        <v>630</v>
      </c>
      <c r="F37" s="326">
        <v>840</v>
      </c>
      <c r="G37" s="326">
        <v>661.14432354752626</v>
      </c>
      <c r="H37" s="326">
        <v>26123.1</v>
      </c>
      <c r="I37" s="326">
        <v>703.5</v>
      </c>
      <c r="J37" s="326">
        <v>819</v>
      </c>
      <c r="K37" s="326">
        <v>721.87794329863118</v>
      </c>
      <c r="L37" s="326">
        <v>237742.6</v>
      </c>
      <c r="M37" s="326">
        <v>871.5</v>
      </c>
      <c r="N37" s="326">
        <v>1008</v>
      </c>
      <c r="O37" s="326">
        <v>908.13241583395779</v>
      </c>
      <c r="P37" s="326">
        <v>21793.200000000001</v>
      </c>
      <c r="Q37" s="326">
        <v>472.5</v>
      </c>
      <c r="R37" s="326">
        <v>577.81499999999994</v>
      </c>
      <c r="S37" s="326">
        <v>508.31952140121246</v>
      </c>
      <c r="T37" s="326">
        <v>26152.3</v>
      </c>
      <c r="U37" s="326">
        <v>546</v>
      </c>
      <c r="V37" s="326">
        <v>600.6</v>
      </c>
      <c r="W37" s="326">
        <v>563.04169801042781</v>
      </c>
      <c r="X37" s="330">
        <v>6315.5</v>
      </c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</row>
    <row r="38" spans="2:45" ht="12" customHeight="1" x14ac:dyDescent="0.15">
      <c r="B38" s="186"/>
      <c r="C38" s="313">
        <v>2</v>
      </c>
      <c r="D38" s="187"/>
      <c r="E38" s="326">
        <v>651</v>
      </c>
      <c r="F38" s="326">
        <v>714</v>
      </c>
      <c r="G38" s="326">
        <v>683.58636157317198</v>
      </c>
      <c r="H38" s="326">
        <v>29725.199999999997</v>
      </c>
      <c r="I38" s="326">
        <v>672</v>
      </c>
      <c r="J38" s="326">
        <v>819</v>
      </c>
      <c r="K38" s="326">
        <v>720.10139361457504</v>
      </c>
      <c r="L38" s="326">
        <v>166132.09999999998</v>
      </c>
      <c r="M38" s="326">
        <v>882</v>
      </c>
      <c r="N38" s="326">
        <v>1050</v>
      </c>
      <c r="O38" s="326">
        <v>923.80066983063853</v>
      </c>
      <c r="P38" s="326">
        <v>18643.599999999999</v>
      </c>
      <c r="Q38" s="326">
        <v>493.5</v>
      </c>
      <c r="R38" s="326">
        <v>630</v>
      </c>
      <c r="S38" s="326">
        <v>540.40161029847445</v>
      </c>
      <c r="T38" s="326">
        <v>40434.899999999994</v>
      </c>
      <c r="U38" s="326">
        <v>582.75</v>
      </c>
      <c r="V38" s="326">
        <v>611.52</v>
      </c>
      <c r="W38" s="326">
        <v>593.21678883422032</v>
      </c>
      <c r="X38" s="330">
        <v>7747.8</v>
      </c>
      <c r="Z38" s="327"/>
      <c r="AA38" s="327"/>
      <c r="AB38" s="327"/>
      <c r="AC38" s="327"/>
      <c r="AD38" s="327"/>
      <c r="AE38" s="327"/>
      <c r="AF38" s="327"/>
      <c r="AG38" s="327"/>
      <c r="AH38" s="327"/>
      <c r="AI38" s="327"/>
      <c r="AJ38" s="327"/>
      <c r="AK38" s="327"/>
      <c r="AL38" s="327"/>
      <c r="AM38" s="327"/>
      <c r="AN38" s="327"/>
      <c r="AO38" s="327"/>
      <c r="AP38" s="327"/>
      <c r="AQ38" s="327"/>
      <c r="AR38" s="327"/>
      <c r="AS38" s="327"/>
    </row>
    <row r="39" spans="2:45" ht="12" customHeight="1" x14ac:dyDescent="0.15">
      <c r="B39" s="186"/>
      <c r="C39" s="313">
        <v>3</v>
      </c>
      <c r="D39" s="187"/>
      <c r="E39" s="326">
        <v>630</v>
      </c>
      <c r="F39" s="326">
        <v>714</v>
      </c>
      <c r="G39" s="326">
        <v>660.80233598957091</v>
      </c>
      <c r="H39" s="326">
        <v>29756.400000000001</v>
      </c>
      <c r="I39" s="326">
        <v>661.5</v>
      </c>
      <c r="J39" s="326">
        <v>819</v>
      </c>
      <c r="K39" s="326">
        <v>712.26839237479794</v>
      </c>
      <c r="L39" s="326">
        <v>134344.20000000001</v>
      </c>
      <c r="M39" s="326">
        <v>798</v>
      </c>
      <c r="N39" s="326">
        <v>1008</v>
      </c>
      <c r="O39" s="326">
        <v>907.61905397893418</v>
      </c>
      <c r="P39" s="326">
        <v>14854.2</v>
      </c>
      <c r="Q39" s="326">
        <v>493.5</v>
      </c>
      <c r="R39" s="326">
        <v>609</v>
      </c>
      <c r="S39" s="326">
        <v>517.44873705955536</v>
      </c>
      <c r="T39" s="326">
        <v>35787</v>
      </c>
      <c r="U39" s="326">
        <v>514.5</v>
      </c>
      <c r="V39" s="326">
        <v>610.57500000000005</v>
      </c>
      <c r="W39" s="326">
        <v>556.42642865809273</v>
      </c>
      <c r="X39" s="330">
        <v>7675.7999999999993</v>
      </c>
      <c r="Z39" s="327"/>
      <c r="AA39" s="327"/>
      <c r="AB39" s="327"/>
      <c r="AC39" s="327"/>
      <c r="AD39" s="327"/>
      <c r="AE39" s="327"/>
      <c r="AF39" s="327"/>
      <c r="AG39" s="327"/>
      <c r="AH39" s="327"/>
      <c r="AI39" s="327"/>
      <c r="AJ39" s="327"/>
      <c r="AK39" s="327"/>
      <c r="AL39" s="327"/>
      <c r="AM39" s="327"/>
      <c r="AN39" s="327"/>
      <c r="AO39" s="327"/>
      <c r="AP39" s="327"/>
      <c r="AQ39" s="327"/>
      <c r="AR39" s="327"/>
      <c r="AS39" s="327"/>
    </row>
    <row r="40" spans="2:45" ht="12" customHeight="1" x14ac:dyDescent="0.15">
      <c r="B40" s="186"/>
      <c r="C40" s="313">
        <v>4</v>
      </c>
      <c r="D40" s="187"/>
      <c r="E40" s="326">
        <v>630</v>
      </c>
      <c r="F40" s="326">
        <v>682.5</v>
      </c>
      <c r="G40" s="326">
        <v>654.88927414388593</v>
      </c>
      <c r="H40" s="326">
        <v>29628.800000000003</v>
      </c>
      <c r="I40" s="326">
        <v>661.5</v>
      </c>
      <c r="J40" s="326">
        <v>787.5</v>
      </c>
      <c r="K40" s="326">
        <v>716.72080906214637</v>
      </c>
      <c r="L40" s="326">
        <v>164296.20000000001</v>
      </c>
      <c r="M40" s="326">
        <v>794.95500000000004</v>
      </c>
      <c r="N40" s="326">
        <v>997.5</v>
      </c>
      <c r="O40" s="326">
        <v>901.94220963510247</v>
      </c>
      <c r="P40" s="326">
        <v>18021.2</v>
      </c>
      <c r="Q40" s="326">
        <v>503.89499999999998</v>
      </c>
      <c r="R40" s="326">
        <v>548.93999999999994</v>
      </c>
      <c r="S40" s="326">
        <v>515.02819124064831</v>
      </c>
      <c r="T40" s="326">
        <v>36392.6</v>
      </c>
      <c r="U40" s="326">
        <v>514.5</v>
      </c>
      <c r="V40" s="326">
        <v>600.6</v>
      </c>
      <c r="W40" s="326">
        <v>545.99559476801585</v>
      </c>
      <c r="X40" s="330">
        <v>7265</v>
      </c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</row>
    <row r="41" spans="2:45" ht="12" customHeight="1" x14ac:dyDescent="0.15">
      <c r="B41" s="284"/>
      <c r="C41" s="290">
        <v>5</v>
      </c>
      <c r="D41" s="190"/>
      <c r="E41" s="328">
        <v>619.5</v>
      </c>
      <c r="F41" s="328">
        <v>714.31499999999994</v>
      </c>
      <c r="G41" s="328">
        <v>660.02389669649529</v>
      </c>
      <c r="H41" s="328">
        <v>39358.199999999997</v>
      </c>
      <c r="I41" s="328">
        <v>661.5</v>
      </c>
      <c r="J41" s="328">
        <v>787.5</v>
      </c>
      <c r="K41" s="328">
        <v>718.36990266565226</v>
      </c>
      <c r="L41" s="328">
        <v>149318.39999999999</v>
      </c>
      <c r="M41" s="328">
        <v>800.52</v>
      </c>
      <c r="N41" s="328">
        <v>997.5</v>
      </c>
      <c r="O41" s="328">
        <v>892.69556935233493</v>
      </c>
      <c r="P41" s="328">
        <v>16928.099999999999</v>
      </c>
      <c r="Q41" s="328">
        <v>498.75</v>
      </c>
      <c r="R41" s="328">
        <v>577.5</v>
      </c>
      <c r="S41" s="328">
        <v>516.5271208928433</v>
      </c>
      <c r="T41" s="328">
        <v>36536.699999999997</v>
      </c>
      <c r="U41" s="328">
        <v>538.02</v>
      </c>
      <c r="V41" s="328">
        <v>600.6</v>
      </c>
      <c r="W41" s="328">
        <v>549.87518872672376</v>
      </c>
      <c r="X41" s="329">
        <v>6061.5</v>
      </c>
      <c r="Z41" s="327"/>
      <c r="AA41" s="327"/>
      <c r="AB41" s="327"/>
      <c r="AC41" s="327"/>
      <c r="AD41" s="327"/>
      <c r="AE41" s="327"/>
      <c r="AF41" s="327"/>
      <c r="AG41" s="327"/>
      <c r="AH41" s="327"/>
      <c r="AI41" s="327"/>
      <c r="AJ41" s="327"/>
      <c r="AK41" s="327"/>
      <c r="AL41" s="327"/>
      <c r="AM41" s="327"/>
      <c r="AN41" s="327"/>
      <c r="AO41" s="327"/>
      <c r="AP41" s="327"/>
      <c r="AQ41" s="327"/>
      <c r="AR41" s="327"/>
      <c r="AS41" s="327"/>
    </row>
    <row r="42" spans="2:45" ht="12" customHeight="1" x14ac:dyDescent="0.15">
      <c r="B42" s="432"/>
      <c r="C42" s="433"/>
      <c r="D42" s="353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</row>
    <row r="43" spans="2:45" ht="12" customHeight="1" x14ac:dyDescent="0.15">
      <c r="B43" s="434"/>
      <c r="C43" s="435"/>
      <c r="D43" s="357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Z43" s="327"/>
      <c r="AA43" s="327"/>
      <c r="AB43" s="327"/>
      <c r="AC43" s="327"/>
      <c r="AD43" s="327"/>
      <c r="AE43" s="327"/>
      <c r="AF43" s="327"/>
      <c r="AG43" s="327"/>
      <c r="AH43" s="327"/>
      <c r="AI43" s="327"/>
      <c r="AJ43" s="327"/>
      <c r="AK43" s="327"/>
      <c r="AL43" s="327"/>
      <c r="AM43" s="327"/>
      <c r="AN43" s="327"/>
      <c r="AO43" s="327"/>
      <c r="AP43" s="327"/>
      <c r="AQ43" s="327"/>
      <c r="AR43" s="327"/>
      <c r="AS43" s="327"/>
    </row>
    <row r="44" spans="2:45" ht="12" customHeight="1" x14ac:dyDescent="0.15">
      <c r="B44" s="434">
        <v>40665</v>
      </c>
      <c r="C44" s="435"/>
      <c r="D44" s="357">
        <v>40676</v>
      </c>
      <c r="E44" s="326">
        <v>630</v>
      </c>
      <c r="F44" s="326">
        <v>714.31499999999994</v>
      </c>
      <c r="G44" s="326">
        <v>655.78700402975812</v>
      </c>
      <c r="H44" s="326">
        <v>17670.3</v>
      </c>
      <c r="I44" s="326">
        <v>661.5</v>
      </c>
      <c r="J44" s="326">
        <v>787.5</v>
      </c>
      <c r="K44" s="326">
        <v>718.09361554475981</v>
      </c>
      <c r="L44" s="326">
        <v>84612.5</v>
      </c>
      <c r="M44" s="326">
        <v>814.80000000000007</v>
      </c>
      <c r="N44" s="326">
        <v>997.5</v>
      </c>
      <c r="O44" s="326">
        <v>892.82485233465411</v>
      </c>
      <c r="P44" s="326">
        <v>9686.5</v>
      </c>
      <c r="Q44" s="326">
        <v>504</v>
      </c>
      <c r="R44" s="326">
        <v>577.5</v>
      </c>
      <c r="S44" s="326">
        <v>524.70900583209004</v>
      </c>
      <c r="T44" s="326">
        <v>13465.8</v>
      </c>
      <c r="U44" s="326">
        <v>538.02</v>
      </c>
      <c r="V44" s="326">
        <v>600.6</v>
      </c>
      <c r="W44" s="326">
        <v>547.25090252707582</v>
      </c>
      <c r="X44" s="326">
        <v>2774.2</v>
      </c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</row>
    <row r="45" spans="2:45" ht="12" customHeight="1" x14ac:dyDescent="0.15">
      <c r="B45" s="434">
        <v>40679</v>
      </c>
      <c r="C45" s="435"/>
      <c r="D45" s="357">
        <v>40694</v>
      </c>
      <c r="E45" s="326">
        <v>619.5</v>
      </c>
      <c r="F45" s="326">
        <v>707.17500000000007</v>
      </c>
      <c r="G45" s="326">
        <v>664.41071070368287</v>
      </c>
      <c r="H45" s="326">
        <v>21687.9</v>
      </c>
      <c r="I45" s="326">
        <v>661.5</v>
      </c>
      <c r="J45" s="326">
        <v>787.5</v>
      </c>
      <c r="K45" s="326">
        <v>718.74218552628486</v>
      </c>
      <c r="L45" s="326">
        <v>64705.9</v>
      </c>
      <c r="M45" s="326">
        <v>800.52</v>
      </c>
      <c r="N45" s="326">
        <v>997.5</v>
      </c>
      <c r="O45" s="326">
        <v>892.53009431892974</v>
      </c>
      <c r="P45" s="326">
        <v>7241.6</v>
      </c>
      <c r="Q45" s="326">
        <v>498.75</v>
      </c>
      <c r="R45" s="326">
        <v>553.45500000000004</v>
      </c>
      <c r="S45" s="326">
        <v>511.43489638289799</v>
      </c>
      <c r="T45" s="326">
        <v>23070.9</v>
      </c>
      <c r="U45" s="326">
        <v>539.91000000000008</v>
      </c>
      <c r="V45" s="326">
        <v>600.6</v>
      </c>
      <c r="W45" s="326">
        <v>551.23174145389783</v>
      </c>
      <c r="X45" s="326">
        <v>3287.3</v>
      </c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</row>
    <row r="46" spans="2:45" ht="12.75" customHeight="1" x14ac:dyDescent="0.15">
      <c r="B46" s="436"/>
      <c r="C46" s="437"/>
      <c r="D46" s="362"/>
      <c r="E46" s="191"/>
      <c r="F46" s="191"/>
      <c r="G46" s="190"/>
      <c r="H46" s="191"/>
      <c r="I46" s="191"/>
      <c r="J46" s="191"/>
      <c r="K46" s="191"/>
      <c r="L46" s="191"/>
      <c r="M46" s="191"/>
      <c r="N46" s="191"/>
      <c r="O46" s="190"/>
      <c r="P46" s="191"/>
      <c r="Q46" s="191"/>
      <c r="R46" s="191"/>
      <c r="S46" s="191"/>
      <c r="T46" s="191"/>
      <c r="U46" s="191"/>
      <c r="V46" s="191"/>
      <c r="W46" s="190"/>
      <c r="X46" s="190"/>
    </row>
    <row r="47" spans="2:45" ht="6" customHeight="1" x14ac:dyDescent="0.15">
      <c r="B47" s="198"/>
    </row>
    <row r="48" spans="2:45" ht="4.5" customHeight="1" x14ac:dyDescent="0.15">
      <c r="B48" s="23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</row>
    <row r="49" spans="2:24" ht="12.75" customHeight="1" x14ac:dyDescent="0.15">
      <c r="B49" s="198" t="s">
        <v>102</v>
      </c>
      <c r="C49" s="167" t="s">
        <v>228</v>
      </c>
    </row>
    <row r="50" spans="2:24" x14ac:dyDescent="0.15">
      <c r="B50" s="237" t="s">
        <v>2</v>
      </c>
      <c r="C50" s="167" t="s">
        <v>355</v>
      </c>
    </row>
    <row r="51" spans="2:24" x14ac:dyDescent="0.15">
      <c r="B51" s="237" t="s">
        <v>181</v>
      </c>
      <c r="C51" s="167" t="s">
        <v>103</v>
      </c>
    </row>
    <row r="52" spans="2:24" x14ac:dyDescent="0.15">
      <c r="B52" s="237"/>
    </row>
    <row r="53" spans="2:24" x14ac:dyDescent="0.15">
      <c r="K53" s="166"/>
      <c r="L53" s="166"/>
      <c r="M53" s="166"/>
      <c r="N53" s="166"/>
      <c r="O53" s="166"/>
    </row>
    <row r="54" spans="2:24" x14ac:dyDescent="0.15"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</row>
    <row r="55" spans="2:24" ht="13.5" x14ac:dyDescent="0.15">
      <c r="K55" s="166"/>
      <c r="L55" s="470"/>
      <c r="M55" s="471"/>
      <c r="N55" s="470"/>
      <c r="O55" s="166"/>
    </row>
    <row r="56" spans="2:24" ht="13.5" x14ac:dyDescent="0.15">
      <c r="K56" s="166"/>
      <c r="L56" s="470"/>
      <c r="M56" s="471"/>
      <c r="N56" s="470"/>
      <c r="O56" s="166"/>
    </row>
    <row r="57" spans="2:24" x14ac:dyDescent="0.15"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</row>
    <row r="58" spans="2:24" x14ac:dyDescent="0.15">
      <c r="K58" s="166"/>
      <c r="L58" s="166"/>
      <c r="M58" s="166"/>
      <c r="N58" s="166"/>
      <c r="O58" s="166"/>
    </row>
  </sheetData>
  <phoneticPr fontId="32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&amp;C-46-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48"/>
  <sheetViews>
    <sheetView zoomScale="75" zoomScaleNormal="75" workbookViewId="0"/>
  </sheetViews>
  <sheetFormatPr defaultColWidth="7.5" defaultRowHeight="12" x14ac:dyDescent="0.15"/>
  <cols>
    <col min="1" max="1" width="1.625" style="167" customWidth="1"/>
    <col min="2" max="2" width="6.625" style="167" customWidth="1"/>
    <col min="3" max="3" width="2.875" style="167" customWidth="1"/>
    <col min="4" max="4" width="7.1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16384" width="7.5" style="167"/>
  </cols>
  <sheetData>
    <row r="1" spans="2:38" ht="15" customHeight="1" x14ac:dyDescent="0.15">
      <c r="B1" s="340"/>
      <c r="C1" s="340"/>
      <c r="D1" s="340"/>
    </row>
    <row r="2" spans="2:38" ht="12.75" customHeight="1" x14ac:dyDescent="0.15">
      <c r="B2" s="167" t="str">
        <f>近輸入豚1!B2&amp;" 　（つづき）"</f>
        <v>(3)輸入豚肉の品目別価格 　（つづき）</v>
      </c>
      <c r="C2" s="312"/>
      <c r="D2" s="312"/>
    </row>
    <row r="3" spans="2:38" ht="12.75" customHeight="1" x14ac:dyDescent="0.15">
      <c r="B3" s="312"/>
      <c r="C3" s="312"/>
      <c r="D3" s="312"/>
      <c r="T3" s="168" t="s">
        <v>84</v>
      </c>
    </row>
    <row r="4" spans="2:38" ht="3.75" customHeight="1" x14ac:dyDescent="0.15"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38" ht="12" customHeight="1" x14ac:dyDescent="0.15">
      <c r="B5" s="292"/>
      <c r="C5" s="423" t="s">
        <v>255</v>
      </c>
      <c r="D5" s="424"/>
      <c r="E5" s="169" t="s">
        <v>356</v>
      </c>
      <c r="F5" s="425"/>
      <c r="G5" s="425"/>
      <c r="H5" s="426"/>
      <c r="I5" s="169" t="s">
        <v>357</v>
      </c>
      <c r="J5" s="425"/>
      <c r="K5" s="425"/>
      <c r="L5" s="426"/>
      <c r="M5" s="169" t="s">
        <v>358</v>
      </c>
      <c r="N5" s="425"/>
      <c r="O5" s="425"/>
      <c r="P5" s="426"/>
      <c r="Q5" s="169" t="s">
        <v>359</v>
      </c>
      <c r="R5" s="425"/>
      <c r="S5" s="425"/>
      <c r="T5" s="426"/>
      <c r="V5" s="166"/>
    </row>
    <row r="6" spans="2:38" ht="12" customHeight="1" x14ac:dyDescent="0.15">
      <c r="B6" s="185"/>
      <c r="C6" s="178"/>
      <c r="D6" s="190"/>
      <c r="E6" s="178"/>
      <c r="F6" s="427"/>
      <c r="G6" s="427"/>
      <c r="H6" s="428"/>
      <c r="I6" s="178"/>
      <c r="J6" s="427"/>
      <c r="K6" s="427"/>
      <c r="L6" s="428"/>
      <c r="M6" s="178"/>
      <c r="N6" s="427"/>
      <c r="O6" s="427"/>
      <c r="P6" s="428"/>
      <c r="Q6" s="178"/>
      <c r="R6" s="427"/>
      <c r="S6" s="427"/>
      <c r="T6" s="428"/>
      <c r="V6" s="166"/>
    </row>
    <row r="7" spans="2:38" ht="12" customHeight="1" x14ac:dyDescent="0.15">
      <c r="B7" s="321" t="s">
        <v>311</v>
      </c>
      <c r="C7" s="322"/>
      <c r="D7" s="323"/>
      <c r="E7" s="347" t="s">
        <v>273</v>
      </c>
      <c r="F7" s="347" t="s">
        <v>158</v>
      </c>
      <c r="G7" s="347" t="s">
        <v>274</v>
      </c>
      <c r="H7" s="347" t="s">
        <v>95</v>
      </c>
      <c r="I7" s="347" t="s">
        <v>273</v>
      </c>
      <c r="J7" s="347" t="s">
        <v>158</v>
      </c>
      <c r="K7" s="347" t="s">
        <v>274</v>
      </c>
      <c r="L7" s="347" t="s">
        <v>95</v>
      </c>
      <c r="M7" s="347" t="s">
        <v>273</v>
      </c>
      <c r="N7" s="347" t="s">
        <v>158</v>
      </c>
      <c r="O7" s="347" t="s">
        <v>274</v>
      </c>
      <c r="P7" s="347" t="s">
        <v>95</v>
      </c>
      <c r="Q7" s="347" t="s">
        <v>273</v>
      </c>
      <c r="R7" s="347" t="s">
        <v>158</v>
      </c>
      <c r="S7" s="347" t="s">
        <v>274</v>
      </c>
      <c r="T7" s="347" t="s">
        <v>95</v>
      </c>
      <c r="V7" s="166"/>
    </row>
    <row r="8" spans="2:38" ht="12" customHeight="1" x14ac:dyDescent="0.15">
      <c r="B8" s="178"/>
      <c r="C8" s="179"/>
      <c r="D8" s="190"/>
      <c r="E8" s="348"/>
      <c r="F8" s="348"/>
      <c r="G8" s="348" t="s">
        <v>275</v>
      </c>
      <c r="H8" s="348"/>
      <c r="I8" s="348"/>
      <c r="J8" s="348"/>
      <c r="K8" s="348" t="s">
        <v>275</v>
      </c>
      <c r="L8" s="348"/>
      <c r="M8" s="348"/>
      <c r="N8" s="348"/>
      <c r="O8" s="348" t="s">
        <v>275</v>
      </c>
      <c r="P8" s="348"/>
      <c r="Q8" s="348"/>
      <c r="R8" s="348"/>
      <c r="S8" s="348" t="s">
        <v>275</v>
      </c>
      <c r="T8" s="348"/>
      <c r="V8" s="327"/>
    </row>
    <row r="9" spans="2:38" ht="12" customHeight="1" x14ac:dyDescent="0.15">
      <c r="B9" s="324" t="s">
        <v>60</v>
      </c>
      <c r="C9" s="313">
        <v>20</v>
      </c>
      <c r="D9" s="183" t="s">
        <v>61</v>
      </c>
      <c r="E9" s="326">
        <v>714</v>
      </c>
      <c r="F9" s="326">
        <v>893</v>
      </c>
      <c r="G9" s="326">
        <v>789</v>
      </c>
      <c r="H9" s="326">
        <v>28862</v>
      </c>
      <c r="I9" s="326">
        <v>599</v>
      </c>
      <c r="J9" s="326">
        <v>714</v>
      </c>
      <c r="K9" s="326">
        <v>633</v>
      </c>
      <c r="L9" s="326">
        <v>277035</v>
      </c>
      <c r="M9" s="326">
        <v>599</v>
      </c>
      <c r="N9" s="326">
        <v>683</v>
      </c>
      <c r="O9" s="326">
        <v>623</v>
      </c>
      <c r="P9" s="326">
        <v>621131</v>
      </c>
      <c r="Q9" s="326">
        <v>693</v>
      </c>
      <c r="R9" s="326">
        <v>872</v>
      </c>
      <c r="S9" s="326">
        <v>785</v>
      </c>
      <c r="T9" s="326">
        <v>64680</v>
      </c>
      <c r="V9" s="327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38" ht="12" customHeight="1" x14ac:dyDescent="0.15">
      <c r="B10" s="186"/>
      <c r="C10" s="313">
        <v>21</v>
      </c>
      <c r="D10" s="187"/>
      <c r="E10" s="326">
        <v>695</v>
      </c>
      <c r="F10" s="326">
        <v>817</v>
      </c>
      <c r="G10" s="326">
        <v>767</v>
      </c>
      <c r="H10" s="326">
        <v>32890</v>
      </c>
      <c r="I10" s="326">
        <v>462</v>
      </c>
      <c r="J10" s="326">
        <v>662</v>
      </c>
      <c r="K10" s="326">
        <v>559</v>
      </c>
      <c r="L10" s="326">
        <v>290202</v>
      </c>
      <c r="M10" s="326">
        <v>546</v>
      </c>
      <c r="N10" s="326">
        <v>683</v>
      </c>
      <c r="O10" s="326">
        <v>594</v>
      </c>
      <c r="P10" s="326">
        <v>403917</v>
      </c>
      <c r="Q10" s="326">
        <v>680</v>
      </c>
      <c r="R10" s="326">
        <v>893</v>
      </c>
      <c r="S10" s="326">
        <v>790</v>
      </c>
      <c r="T10" s="326">
        <v>18540</v>
      </c>
      <c r="V10" s="327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38" ht="12" customHeight="1" x14ac:dyDescent="0.15">
      <c r="B11" s="284"/>
      <c r="C11" s="290">
        <v>22</v>
      </c>
      <c r="D11" s="190"/>
      <c r="E11" s="328">
        <v>705</v>
      </c>
      <c r="F11" s="328">
        <v>893</v>
      </c>
      <c r="G11" s="328">
        <v>784</v>
      </c>
      <c r="H11" s="328">
        <v>10642</v>
      </c>
      <c r="I11" s="328">
        <v>494</v>
      </c>
      <c r="J11" s="328">
        <v>662</v>
      </c>
      <c r="K11" s="328">
        <v>557</v>
      </c>
      <c r="L11" s="328">
        <v>251727</v>
      </c>
      <c r="M11" s="328">
        <v>525</v>
      </c>
      <c r="N11" s="328">
        <v>704</v>
      </c>
      <c r="O11" s="328">
        <v>567</v>
      </c>
      <c r="P11" s="328">
        <v>380763</v>
      </c>
      <c r="Q11" s="328">
        <v>704</v>
      </c>
      <c r="R11" s="328">
        <v>814</v>
      </c>
      <c r="S11" s="328">
        <v>800</v>
      </c>
      <c r="T11" s="329">
        <v>11545</v>
      </c>
      <c r="V11" s="327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38" ht="12" customHeight="1" x14ac:dyDescent="0.15">
      <c r="B12" s="186" t="s">
        <v>259</v>
      </c>
      <c r="C12" s="313">
        <v>9</v>
      </c>
      <c r="D12" s="187" t="s">
        <v>312</v>
      </c>
      <c r="E12" s="326">
        <v>721</v>
      </c>
      <c r="F12" s="326">
        <v>832</v>
      </c>
      <c r="G12" s="326">
        <v>779</v>
      </c>
      <c r="H12" s="326">
        <v>525</v>
      </c>
      <c r="I12" s="326">
        <v>557</v>
      </c>
      <c r="J12" s="326">
        <v>660</v>
      </c>
      <c r="K12" s="326">
        <v>578</v>
      </c>
      <c r="L12" s="326">
        <v>23660</v>
      </c>
      <c r="M12" s="326">
        <v>525</v>
      </c>
      <c r="N12" s="326">
        <v>630</v>
      </c>
      <c r="O12" s="326">
        <v>555</v>
      </c>
      <c r="P12" s="326">
        <v>21433</v>
      </c>
      <c r="Q12" s="326">
        <v>714</v>
      </c>
      <c r="R12" s="326">
        <v>872</v>
      </c>
      <c r="S12" s="326">
        <v>812</v>
      </c>
      <c r="T12" s="326">
        <v>1110</v>
      </c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/>
      <c r="AG12" s="327"/>
      <c r="AH12" s="327"/>
      <c r="AI12" s="327"/>
      <c r="AJ12" s="327"/>
      <c r="AK12" s="327"/>
      <c r="AL12" s="166"/>
    </row>
    <row r="13" spans="2:38" ht="12" customHeight="1" x14ac:dyDescent="0.15">
      <c r="B13" s="186"/>
      <c r="C13" s="313">
        <v>10</v>
      </c>
      <c r="D13" s="187"/>
      <c r="E13" s="326">
        <v>716.31000000000006</v>
      </c>
      <c r="F13" s="326">
        <v>819</v>
      </c>
      <c r="G13" s="326">
        <v>763.8061023622048</v>
      </c>
      <c r="H13" s="326">
        <v>689.1</v>
      </c>
      <c r="I13" s="326">
        <v>556.08000000000004</v>
      </c>
      <c r="J13" s="326">
        <v>626.53500000000008</v>
      </c>
      <c r="K13" s="326">
        <v>572.86632187542341</v>
      </c>
      <c r="L13" s="326">
        <v>22707.8</v>
      </c>
      <c r="M13" s="326">
        <v>588</v>
      </c>
      <c r="N13" s="326">
        <v>630</v>
      </c>
      <c r="O13" s="326">
        <v>603.74425811155675</v>
      </c>
      <c r="P13" s="326">
        <v>20296.599999999999</v>
      </c>
      <c r="Q13" s="326">
        <v>714</v>
      </c>
      <c r="R13" s="326">
        <v>892.5</v>
      </c>
      <c r="S13" s="326">
        <v>793.58580000000006</v>
      </c>
      <c r="T13" s="326">
        <v>950</v>
      </c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166"/>
    </row>
    <row r="14" spans="2:38" ht="12" customHeight="1" x14ac:dyDescent="0.15">
      <c r="B14" s="186"/>
      <c r="C14" s="313">
        <v>11</v>
      </c>
      <c r="D14" s="187"/>
      <c r="E14" s="326">
        <v>787.5</v>
      </c>
      <c r="F14" s="326">
        <v>871.5</v>
      </c>
      <c r="G14" s="326">
        <v>814.08437500000014</v>
      </c>
      <c r="H14" s="326">
        <v>1005.0999999999999</v>
      </c>
      <c r="I14" s="326">
        <v>546</v>
      </c>
      <c r="J14" s="326">
        <v>588</v>
      </c>
      <c r="K14" s="326">
        <v>556.7638840070299</v>
      </c>
      <c r="L14" s="326">
        <v>21770.9</v>
      </c>
      <c r="M14" s="326">
        <v>546</v>
      </c>
      <c r="N14" s="326">
        <v>635.56499999999994</v>
      </c>
      <c r="O14" s="326">
        <v>564.7224239070282</v>
      </c>
      <c r="P14" s="326">
        <v>24086.2</v>
      </c>
      <c r="Q14" s="326">
        <v>703.5</v>
      </c>
      <c r="R14" s="326">
        <v>882</v>
      </c>
      <c r="S14" s="326">
        <v>821.13067415730347</v>
      </c>
      <c r="T14" s="330">
        <v>960</v>
      </c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327"/>
      <c r="AH14" s="327"/>
      <c r="AI14" s="327"/>
      <c r="AJ14" s="327"/>
      <c r="AK14" s="327"/>
      <c r="AL14" s="166"/>
    </row>
    <row r="15" spans="2:38" ht="12" customHeight="1" x14ac:dyDescent="0.15">
      <c r="B15" s="186"/>
      <c r="C15" s="313">
        <v>12</v>
      </c>
      <c r="D15" s="187"/>
      <c r="E15" s="326">
        <v>740.25</v>
      </c>
      <c r="F15" s="326">
        <v>819</v>
      </c>
      <c r="G15" s="326">
        <v>779.78173190984569</v>
      </c>
      <c r="H15" s="326">
        <v>1653.6</v>
      </c>
      <c r="I15" s="326">
        <v>546</v>
      </c>
      <c r="J15" s="326">
        <v>622.65</v>
      </c>
      <c r="K15" s="326">
        <v>559.80584013312205</v>
      </c>
      <c r="L15" s="326">
        <v>17746</v>
      </c>
      <c r="M15" s="326">
        <v>546</v>
      </c>
      <c r="N15" s="326">
        <v>651</v>
      </c>
      <c r="O15" s="326">
        <v>569.10270102666584</v>
      </c>
      <c r="P15" s="326">
        <v>24468</v>
      </c>
      <c r="Q15" s="326">
        <v>735</v>
      </c>
      <c r="R15" s="326">
        <v>884.1</v>
      </c>
      <c r="S15" s="326">
        <v>830.92752808988769</v>
      </c>
      <c r="T15" s="330">
        <v>955</v>
      </c>
      <c r="V15" s="327"/>
      <c r="W15" s="327"/>
      <c r="X15" s="327"/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166"/>
    </row>
    <row r="16" spans="2:38" ht="12" customHeight="1" x14ac:dyDescent="0.15">
      <c r="B16" s="186" t="s">
        <v>261</v>
      </c>
      <c r="C16" s="313">
        <v>1</v>
      </c>
      <c r="D16" s="187" t="s">
        <v>312</v>
      </c>
      <c r="E16" s="326">
        <v>715.78500000000008</v>
      </c>
      <c r="F16" s="326">
        <v>836.64</v>
      </c>
      <c r="G16" s="326">
        <v>757.74298315958299</v>
      </c>
      <c r="H16" s="326">
        <v>1565.6999999999998</v>
      </c>
      <c r="I16" s="326">
        <v>556.5</v>
      </c>
      <c r="J16" s="326">
        <v>619.18500000000006</v>
      </c>
      <c r="K16" s="326">
        <v>574.9325148082122</v>
      </c>
      <c r="L16" s="326">
        <v>21858.7</v>
      </c>
      <c r="M16" s="330">
        <v>567</v>
      </c>
      <c r="N16" s="326">
        <v>619.5</v>
      </c>
      <c r="O16" s="326">
        <v>586.37170626349894</v>
      </c>
      <c r="P16" s="326">
        <v>17194.8</v>
      </c>
      <c r="Q16" s="326">
        <v>798</v>
      </c>
      <c r="R16" s="326">
        <v>871.5</v>
      </c>
      <c r="S16" s="326">
        <v>824.00000000000011</v>
      </c>
      <c r="T16" s="330">
        <v>730</v>
      </c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166"/>
    </row>
    <row r="17" spans="2:38" ht="12" customHeight="1" x14ac:dyDescent="0.15">
      <c r="B17" s="186"/>
      <c r="C17" s="313">
        <v>2</v>
      </c>
      <c r="D17" s="187"/>
      <c r="E17" s="326">
        <v>720.40500000000009</v>
      </c>
      <c r="F17" s="326">
        <v>787.5</v>
      </c>
      <c r="G17" s="326">
        <v>753.3449656750571</v>
      </c>
      <c r="H17" s="326">
        <v>1016.7</v>
      </c>
      <c r="I17" s="326">
        <v>525</v>
      </c>
      <c r="J17" s="326">
        <v>619.91999999999996</v>
      </c>
      <c r="K17" s="326">
        <v>539.44939945106341</v>
      </c>
      <c r="L17" s="326">
        <v>18192.8</v>
      </c>
      <c r="M17" s="326">
        <v>598.5</v>
      </c>
      <c r="N17" s="326">
        <v>703.5</v>
      </c>
      <c r="O17" s="326">
        <v>627.63354363827557</v>
      </c>
      <c r="P17" s="326">
        <v>19146.099999999999</v>
      </c>
      <c r="Q17" s="326">
        <v>735</v>
      </c>
      <c r="R17" s="326">
        <v>887.25</v>
      </c>
      <c r="S17" s="326">
        <v>827.8926923076923</v>
      </c>
      <c r="T17" s="330">
        <v>625</v>
      </c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166"/>
    </row>
    <row r="18" spans="2:38" ht="12" customHeight="1" x14ac:dyDescent="0.15">
      <c r="B18" s="186"/>
      <c r="C18" s="313">
        <v>3</v>
      </c>
      <c r="D18" s="187"/>
      <c r="E18" s="326">
        <v>661.5</v>
      </c>
      <c r="F18" s="326">
        <v>828.34500000000003</v>
      </c>
      <c r="G18" s="326">
        <v>735.92983822648296</v>
      </c>
      <c r="H18" s="326">
        <v>1021</v>
      </c>
      <c r="I18" s="326">
        <v>514.5</v>
      </c>
      <c r="J18" s="326">
        <v>595.45500000000004</v>
      </c>
      <c r="K18" s="326">
        <v>540.6711341602429</v>
      </c>
      <c r="L18" s="326">
        <v>17276.5</v>
      </c>
      <c r="M18" s="326">
        <v>557.02499999999998</v>
      </c>
      <c r="N18" s="326">
        <v>641.55000000000007</v>
      </c>
      <c r="O18" s="326">
        <v>571.79417663333879</v>
      </c>
      <c r="P18" s="326">
        <v>18352</v>
      </c>
      <c r="Q18" s="326">
        <v>703.5</v>
      </c>
      <c r="R18" s="326">
        <v>843.46500000000003</v>
      </c>
      <c r="S18" s="326">
        <v>740.84037735849063</v>
      </c>
      <c r="T18" s="330">
        <v>640</v>
      </c>
      <c r="V18" s="327"/>
      <c r="W18" s="327"/>
      <c r="X18" s="327"/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166"/>
    </row>
    <row r="19" spans="2:38" ht="12" customHeight="1" x14ac:dyDescent="0.15">
      <c r="B19" s="186"/>
      <c r="C19" s="313">
        <v>4</v>
      </c>
      <c r="D19" s="187"/>
      <c r="E19" s="326">
        <v>661.5</v>
      </c>
      <c r="F19" s="326">
        <v>819</v>
      </c>
      <c r="G19" s="326">
        <v>724.210274306119</v>
      </c>
      <c r="H19" s="326">
        <v>1028.6999999999998</v>
      </c>
      <c r="I19" s="326">
        <v>524.47500000000002</v>
      </c>
      <c r="J19" s="326">
        <v>567</v>
      </c>
      <c r="K19" s="326">
        <v>534.63558819410696</v>
      </c>
      <c r="L19" s="326">
        <v>17487.3</v>
      </c>
      <c r="M19" s="326">
        <v>525</v>
      </c>
      <c r="N19" s="326">
        <v>619.5</v>
      </c>
      <c r="O19" s="326">
        <v>554.43648033739055</v>
      </c>
      <c r="P19" s="326">
        <v>19253.400000000001</v>
      </c>
      <c r="Q19" s="326">
        <v>703.5</v>
      </c>
      <c r="R19" s="326">
        <v>840</v>
      </c>
      <c r="S19" s="326">
        <v>746.78048780487813</v>
      </c>
      <c r="T19" s="330">
        <v>880</v>
      </c>
      <c r="V19" s="327"/>
      <c r="W19" s="327"/>
      <c r="X19" s="327"/>
      <c r="Y19" s="327"/>
      <c r="Z19" s="327"/>
      <c r="AA19" s="327"/>
      <c r="AB19" s="327"/>
      <c r="AC19" s="327"/>
      <c r="AD19" s="327"/>
      <c r="AE19" s="327"/>
      <c r="AF19" s="327"/>
      <c r="AG19" s="327"/>
      <c r="AH19" s="327"/>
      <c r="AI19" s="327"/>
      <c r="AJ19" s="327"/>
      <c r="AK19" s="327"/>
      <c r="AL19" s="166"/>
    </row>
    <row r="20" spans="2:38" ht="12" customHeight="1" x14ac:dyDescent="0.15">
      <c r="B20" s="284"/>
      <c r="C20" s="290">
        <v>5</v>
      </c>
      <c r="D20" s="190"/>
      <c r="E20" s="328">
        <v>681.97500000000002</v>
      </c>
      <c r="F20" s="328">
        <v>787.5</v>
      </c>
      <c r="G20" s="328">
        <v>722.70181987867477</v>
      </c>
      <c r="H20" s="328">
        <v>1239.5999999999999</v>
      </c>
      <c r="I20" s="328">
        <v>514.08000000000004</v>
      </c>
      <c r="J20" s="328">
        <v>609</v>
      </c>
      <c r="K20" s="328">
        <v>535.83589387495329</v>
      </c>
      <c r="L20" s="328">
        <v>17265.3</v>
      </c>
      <c r="M20" s="328">
        <v>525</v>
      </c>
      <c r="N20" s="328">
        <v>619.5</v>
      </c>
      <c r="O20" s="328">
        <v>554.71382909751048</v>
      </c>
      <c r="P20" s="328">
        <v>17796.699999999997</v>
      </c>
      <c r="Q20" s="328">
        <v>715.05000000000007</v>
      </c>
      <c r="R20" s="328">
        <v>840</v>
      </c>
      <c r="S20" s="328">
        <v>795.39337500000011</v>
      </c>
      <c r="T20" s="329">
        <v>815</v>
      </c>
      <c r="V20" s="327"/>
      <c r="W20" s="327"/>
      <c r="X20" s="327"/>
      <c r="Y20" s="327"/>
      <c r="Z20" s="327"/>
      <c r="AA20" s="327"/>
      <c r="AB20" s="327"/>
      <c r="AC20" s="327"/>
      <c r="AD20" s="327"/>
      <c r="AE20" s="327"/>
      <c r="AF20" s="327"/>
      <c r="AG20" s="327"/>
      <c r="AH20" s="327"/>
      <c r="AI20" s="327"/>
      <c r="AJ20" s="327"/>
      <c r="AK20" s="327"/>
      <c r="AL20" s="166"/>
    </row>
    <row r="21" spans="2:38" ht="12" customHeight="1" x14ac:dyDescent="0.15">
      <c r="B21" s="432"/>
      <c r="C21" s="433"/>
      <c r="D21" s="353"/>
      <c r="E21" s="326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326"/>
      <c r="T21" s="326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166"/>
    </row>
    <row r="22" spans="2:38" ht="12" customHeight="1" x14ac:dyDescent="0.15">
      <c r="B22" s="445"/>
      <c r="C22" s="446"/>
      <c r="D22" s="351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V22" s="327"/>
      <c r="W22" s="327"/>
      <c r="X22" s="327"/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166"/>
    </row>
    <row r="23" spans="2:38" ht="12" customHeight="1" x14ac:dyDescent="0.15">
      <c r="B23" s="434">
        <v>40665</v>
      </c>
      <c r="C23" s="435"/>
      <c r="D23" s="357">
        <v>40676</v>
      </c>
      <c r="E23" s="326">
        <v>681.97500000000002</v>
      </c>
      <c r="F23" s="326">
        <v>787.5</v>
      </c>
      <c r="G23" s="326">
        <v>716.65618125824903</v>
      </c>
      <c r="H23" s="326">
        <v>410.6</v>
      </c>
      <c r="I23" s="326">
        <v>524.68500000000006</v>
      </c>
      <c r="J23" s="326">
        <v>593.46</v>
      </c>
      <c r="K23" s="326">
        <v>541.99703139124063</v>
      </c>
      <c r="L23" s="326">
        <v>9299</v>
      </c>
      <c r="M23" s="326">
        <v>535.5</v>
      </c>
      <c r="N23" s="326">
        <v>619.5</v>
      </c>
      <c r="O23" s="326">
        <v>552.57299551526944</v>
      </c>
      <c r="P23" s="326">
        <v>10131.299999999999</v>
      </c>
      <c r="Q23" s="326">
        <v>735</v>
      </c>
      <c r="R23" s="326">
        <v>840</v>
      </c>
      <c r="S23" s="326">
        <v>816.90000000000009</v>
      </c>
      <c r="T23" s="326">
        <v>440</v>
      </c>
      <c r="V23" s="327"/>
      <c r="W23" s="327"/>
      <c r="X23" s="327"/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166"/>
    </row>
    <row r="24" spans="2:38" ht="12" customHeight="1" x14ac:dyDescent="0.15">
      <c r="B24" s="434">
        <v>40679</v>
      </c>
      <c r="C24" s="435"/>
      <c r="D24" s="357">
        <v>40694</v>
      </c>
      <c r="E24" s="326">
        <v>693</v>
      </c>
      <c r="F24" s="326">
        <v>787.5</v>
      </c>
      <c r="G24" s="326">
        <v>729.5283159463487</v>
      </c>
      <c r="H24" s="326">
        <v>829</v>
      </c>
      <c r="I24" s="326">
        <v>514.08000000000004</v>
      </c>
      <c r="J24" s="326">
        <v>609</v>
      </c>
      <c r="K24" s="326">
        <v>530.38446367222298</v>
      </c>
      <c r="L24" s="326">
        <v>7966.3</v>
      </c>
      <c r="M24" s="326">
        <v>525</v>
      </c>
      <c r="N24" s="326">
        <v>590.73</v>
      </c>
      <c r="O24" s="326">
        <v>557.29327129256376</v>
      </c>
      <c r="P24" s="326">
        <v>7665.4</v>
      </c>
      <c r="Q24" s="249">
        <v>715.05000000000007</v>
      </c>
      <c r="R24" s="249">
        <v>840</v>
      </c>
      <c r="S24" s="249">
        <v>778.66600000000005</v>
      </c>
      <c r="T24" s="326">
        <v>375</v>
      </c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ht="15.75" customHeight="1" x14ac:dyDescent="0.15">
      <c r="B25" s="472"/>
      <c r="C25" s="179"/>
      <c r="D25" s="362"/>
      <c r="E25" s="191"/>
      <c r="F25" s="191"/>
      <c r="G25" s="190"/>
      <c r="H25" s="191"/>
      <c r="I25" s="191"/>
      <c r="J25" s="191"/>
      <c r="K25" s="191"/>
      <c r="L25" s="190"/>
      <c r="M25" s="191"/>
      <c r="N25" s="191"/>
      <c r="O25" s="190"/>
      <c r="P25" s="191"/>
      <c r="Q25" s="191"/>
      <c r="R25" s="190"/>
      <c r="S25" s="191"/>
      <c r="T25" s="190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ht="12" customHeight="1" x14ac:dyDescent="0.15"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ht="12" customHeight="1" x14ac:dyDescent="0.15"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</row>
    <row r="28" spans="2:38" ht="12" customHeight="1" x14ac:dyDescent="0.15"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</row>
    <row r="29" spans="2:38" ht="12" customHeight="1" x14ac:dyDescent="0.15"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</row>
    <row r="30" spans="2:38" ht="12" customHeight="1" x14ac:dyDescent="0.15"/>
    <row r="31" spans="2:38" ht="12" customHeight="1" x14ac:dyDescent="0.15"/>
    <row r="32" spans="2:38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2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&amp;C-47-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3"/>
  <sheetViews>
    <sheetView zoomScale="75" zoomScaleNormal="75" workbookViewId="0"/>
  </sheetViews>
  <sheetFormatPr defaultColWidth="7.5" defaultRowHeight="12" x14ac:dyDescent="0.15"/>
  <cols>
    <col min="1" max="1" width="0.5" style="475" customWidth="1"/>
    <col min="2" max="2" width="5.625" style="475" customWidth="1"/>
    <col min="3" max="3" width="2.75" style="475" customWidth="1"/>
    <col min="4" max="4" width="6" style="475" customWidth="1"/>
    <col min="5" max="5" width="5.5" style="475" customWidth="1"/>
    <col min="6" max="7" width="5.875" style="475" customWidth="1"/>
    <col min="8" max="8" width="8.5" style="475" customWidth="1"/>
    <col min="9" max="9" width="5.75" style="475" customWidth="1"/>
    <col min="10" max="11" width="5.875" style="475" customWidth="1"/>
    <col min="12" max="12" width="8" style="475" customWidth="1"/>
    <col min="13" max="13" width="5.5" style="475" customWidth="1"/>
    <col min="14" max="15" width="5.875" style="475" customWidth="1"/>
    <col min="16" max="16" width="7.625" style="475" bestFit="1" customWidth="1"/>
    <col min="17" max="17" width="5.375" style="475" customWidth="1"/>
    <col min="18" max="19" width="5.875" style="475" customWidth="1"/>
    <col min="20" max="20" width="7.625" style="475" bestFit="1" customWidth="1"/>
    <col min="21" max="21" width="5.375" style="475" customWidth="1"/>
    <col min="22" max="23" width="5.875" style="475" customWidth="1"/>
    <col min="24" max="24" width="7.625" style="475" bestFit="1" customWidth="1"/>
    <col min="25" max="16384" width="7.5" style="475"/>
  </cols>
  <sheetData>
    <row r="1" spans="2:26" ht="19.5" customHeight="1" x14ac:dyDescent="0.15">
      <c r="B1" s="473" t="s">
        <v>360</v>
      </c>
      <c r="C1" s="474"/>
      <c r="D1" s="474"/>
      <c r="E1" s="474"/>
      <c r="F1" s="474"/>
      <c r="G1" s="474"/>
      <c r="H1" s="474"/>
    </row>
    <row r="2" spans="2:26" x14ac:dyDescent="0.15">
      <c r="B2" s="475" t="s">
        <v>82</v>
      </c>
    </row>
    <row r="3" spans="2:26" x14ac:dyDescent="0.15">
      <c r="B3" s="475" t="s">
        <v>361</v>
      </c>
      <c r="X3" s="476" t="s">
        <v>206</v>
      </c>
    </row>
    <row r="4" spans="2:26" ht="6" customHeight="1" x14ac:dyDescent="0.15"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Z4" s="474"/>
    </row>
    <row r="5" spans="2:26" ht="13.5" customHeight="1" x14ac:dyDescent="0.15">
      <c r="B5" s="478"/>
      <c r="C5" s="479" t="s">
        <v>85</v>
      </c>
      <c r="D5" s="480"/>
      <c r="E5" s="672" t="s">
        <v>362</v>
      </c>
      <c r="F5" s="673"/>
      <c r="G5" s="673"/>
      <c r="H5" s="674"/>
      <c r="I5" s="672" t="s">
        <v>363</v>
      </c>
      <c r="J5" s="673"/>
      <c r="K5" s="673"/>
      <c r="L5" s="674"/>
      <c r="M5" s="672" t="s">
        <v>364</v>
      </c>
      <c r="N5" s="673"/>
      <c r="O5" s="673"/>
      <c r="P5" s="674"/>
      <c r="Q5" s="672" t="s">
        <v>271</v>
      </c>
      <c r="R5" s="673"/>
      <c r="S5" s="673"/>
      <c r="T5" s="674"/>
      <c r="U5" s="672" t="s">
        <v>124</v>
      </c>
      <c r="V5" s="673"/>
      <c r="W5" s="673"/>
      <c r="X5" s="674"/>
      <c r="Z5" s="474"/>
    </row>
    <row r="6" spans="2:26" x14ac:dyDescent="0.15">
      <c r="B6" s="483" t="s">
        <v>272</v>
      </c>
      <c r="C6" s="484"/>
      <c r="D6" s="485"/>
      <c r="E6" s="486" t="s">
        <v>129</v>
      </c>
      <c r="F6" s="487" t="s">
        <v>365</v>
      </c>
      <c r="G6" s="488" t="s">
        <v>366</v>
      </c>
      <c r="H6" s="487" t="s">
        <v>95</v>
      </c>
      <c r="I6" s="486" t="s">
        <v>129</v>
      </c>
      <c r="J6" s="487" t="s">
        <v>365</v>
      </c>
      <c r="K6" s="488" t="s">
        <v>366</v>
      </c>
      <c r="L6" s="487" t="s">
        <v>95</v>
      </c>
      <c r="M6" s="486" t="s">
        <v>129</v>
      </c>
      <c r="N6" s="487" t="s">
        <v>365</v>
      </c>
      <c r="O6" s="488" t="s">
        <v>366</v>
      </c>
      <c r="P6" s="487" t="s">
        <v>95</v>
      </c>
      <c r="Q6" s="486" t="s">
        <v>129</v>
      </c>
      <c r="R6" s="487" t="s">
        <v>365</v>
      </c>
      <c r="S6" s="488" t="s">
        <v>366</v>
      </c>
      <c r="T6" s="487" t="s">
        <v>95</v>
      </c>
      <c r="U6" s="486" t="s">
        <v>129</v>
      </c>
      <c r="V6" s="487" t="s">
        <v>365</v>
      </c>
      <c r="W6" s="488" t="s">
        <v>366</v>
      </c>
      <c r="X6" s="487" t="s">
        <v>95</v>
      </c>
      <c r="Z6" s="474"/>
    </row>
    <row r="7" spans="2:26" x14ac:dyDescent="0.15">
      <c r="B7" s="489"/>
      <c r="C7" s="490"/>
      <c r="D7" s="490"/>
      <c r="E7" s="491"/>
      <c r="F7" s="492"/>
      <c r="G7" s="493" t="s">
        <v>96</v>
      </c>
      <c r="H7" s="492"/>
      <c r="I7" s="491"/>
      <c r="J7" s="492"/>
      <c r="K7" s="493" t="s">
        <v>96</v>
      </c>
      <c r="L7" s="492"/>
      <c r="M7" s="491"/>
      <c r="N7" s="492"/>
      <c r="O7" s="493" t="s">
        <v>96</v>
      </c>
      <c r="P7" s="492"/>
      <c r="Q7" s="491"/>
      <c r="R7" s="492"/>
      <c r="S7" s="493" t="s">
        <v>96</v>
      </c>
      <c r="T7" s="492"/>
      <c r="U7" s="491"/>
      <c r="V7" s="492"/>
      <c r="W7" s="493" t="s">
        <v>96</v>
      </c>
      <c r="X7" s="492"/>
      <c r="Z7" s="147"/>
    </row>
    <row r="8" spans="2:26" ht="13.5" customHeight="1" x14ac:dyDescent="0.15">
      <c r="B8" s="495" t="s">
        <v>60</v>
      </c>
      <c r="C8" s="474">
        <v>18</v>
      </c>
      <c r="D8" s="475" t="s">
        <v>61</v>
      </c>
      <c r="E8" s="496">
        <v>2993</v>
      </c>
      <c r="F8" s="497">
        <v>4305</v>
      </c>
      <c r="G8" s="147">
        <v>3534</v>
      </c>
      <c r="H8" s="497">
        <v>133439</v>
      </c>
      <c r="I8" s="496">
        <v>2258</v>
      </c>
      <c r="J8" s="497">
        <v>3098</v>
      </c>
      <c r="K8" s="147">
        <v>2653</v>
      </c>
      <c r="L8" s="497">
        <v>168811</v>
      </c>
      <c r="M8" s="496">
        <v>1680</v>
      </c>
      <c r="N8" s="497">
        <v>2310</v>
      </c>
      <c r="O8" s="147">
        <v>2014</v>
      </c>
      <c r="P8" s="497">
        <v>140295</v>
      </c>
      <c r="Q8" s="496">
        <v>6300</v>
      </c>
      <c r="R8" s="497">
        <v>7770</v>
      </c>
      <c r="S8" s="147">
        <v>6956</v>
      </c>
      <c r="T8" s="497">
        <v>35182</v>
      </c>
      <c r="U8" s="496">
        <v>5460</v>
      </c>
      <c r="V8" s="497">
        <v>6825</v>
      </c>
      <c r="W8" s="147">
        <v>6054</v>
      </c>
      <c r="X8" s="497">
        <v>85675</v>
      </c>
      <c r="Y8" s="474"/>
      <c r="Z8" s="147"/>
    </row>
    <row r="9" spans="2:26" ht="13.5" customHeight="1" x14ac:dyDescent="0.15">
      <c r="B9" s="495"/>
      <c r="C9" s="474">
        <v>19</v>
      </c>
      <c r="E9" s="496">
        <v>2730</v>
      </c>
      <c r="F9" s="497">
        <v>4200</v>
      </c>
      <c r="G9" s="147">
        <v>3291</v>
      </c>
      <c r="H9" s="497">
        <v>137694</v>
      </c>
      <c r="I9" s="496">
        <v>2100</v>
      </c>
      <c r="J9" s="497">
        <v>2940</v>
      </c>
      <c r="K9" s="147">
        <v>2607</v>
      </c>
      <c r="L9" s="497">
        <v>191027</v>
      </c>
      <c r="M9" s="496">
        <v>1365</v>
      </c>
      <c r="N9" s="497">
        <v>2415</v>
      </c>
      <c r="O9" s="147">
        <v>2024</v>
      </c>
      <c r="P9" s="497">
        <v>137902</v>
      </c>
      <c r="Q9" s="496">
        <v>6510</v>
      </c>
      <c r="R9" s="497">
        <v>7875</v>
      </c>
      <c r="S9" s="147">
        <v>7009</v>
      </c>
      <c r="T9" s="497">
        <v>35713</v>
      </c>
      <c r="U9" s="496">
        <v>5250</v>
      </c>
      <c r="V9" s="497">
        <v>6510</v>
      </c>
      <c r="W9" s="147">
        <v>5737</v>
      </c>
      <c r="X9" s="497">
        <v>95998</v>
      </c>
      <c r="Y9" s="474"/>
      <c r="Z9" s="147"/>
    </row>
    <row r="10" spans="2:26" ht="13.5" customHeight="1" x14ac:dyDescent="0.15">
      <c r="B10" s="495"/>
      <c r="C10" s="474">
        <v>20</v>
      </c>
      <c r="E10" s="496">
        <v>2363</v>
      </c>
      <c r="F10" s="497">
        <v>3885</v>
      </c>
      <c r="G10" s="147">
        <v>2966</v>
      </c>
      <c r="H10" s="497">
        <v>161395</v>
      </c>
      <c r="I10" s="496">
        <v>1890</v>
      </c>
      <c r="J10" s="497">
        <v>2974</v>
      </c>
      <c r="K10" s="147">
        <v>2494</v>
      </c>
      <c r="L10" s="497">
        <v>225932</v>
      </c>
      <c r="M10" s="496">
        <v>1365</v>
      </c>
      <c r="N10" s="497">
        <v>2205</v>
      </c>
      <c r="O10" s="147">
        <v>1912</v>
      </c>
      <c r="P10" s="497">
        <v>152430</v>
      </c>
      <c r="Q10" s="496">
        <v>6090</v>
      </c>
      <c r="R10" s="497">
        <v>7350</v>
      </c>
      <c r="S10" s="147">
        <v>6793</v>
      </c>
      <c r="T10" s="497">
        <v>40325</v>
      </c>
      <c r="U10" s="496">
        <v>4200</v>
      </c>
      <c r="V10" s="497">
        <v>6458</v>
      </c>
      <c r="W10" s="147">
        <v>5140</v>
      </c>
      <c r="X10" s="497">
        <v>111778</v>
      </c>
      <c r="Y10" s="474"/>
      <c r="Z10" s="147"/>
    </row>
    <row r="11" spans="2:26" ht="13.5" customHeight="1" x14ac:dyDescent="0.15">
      <c r="B11" s="495"/>
      <c r="C11" s="474">
        <v>21</v>
      </c>
      <c r="D11" s="474"/>
      <c r="E11" s="496">
        <v>2205</v>
      </c>
      <c r="F11" s="497">
        <v>3885</v>
      </c>
      <c r="G11" s="147">
        <v>2895</v>
      </c>
      <c r="H11" s="497">
        <v>226388</v>
      </c>
      <c r="I11" s="496">
        <v>1890</v>
      </c>
      <c r="J11" s="497">
        <v>2940</v>
      </c>
      <c r="K11" s="147">
        <v>2475</v>
      </c>
      <c r="L11" s="497">
        <v>238329</v>
      </c>
      <c r="M11" s="496">
        <v>1260</v>
      </c>
      <c r="N11" s="497">
        <v>2191</v>
      </c>
      <c r="O11" s="147">
        <v>1760</v>
      </c>
      <c r="P11" s="497">
        <v>132131</v>
      </c>
      <c r="Q11" s="496">
        <v>4935</v>
      </c>
      <c r="R11" s="497">
        <v>7497</v>
      </c>
      <c r="S11" s="147">
        <v>5946</v>
      </c>
      <c r="T11" s="497">
        <v>46995</v>
      </c>
      <c r="U11" s="496">
        <v>3885</v>
      </c>
      <c r="V11" s="497">
        <v>5775</v>
      </c>
      <c r="W11" s="147">
        <v>4612</v>
      </c>
      <c r="X11" s="497">
        <v>106636</v>
      </c>
      <c r="Y11" s="474"/>
      <c r="Z11" s="147"/>
    </row>
    <row r="12" spans="2:26" ht="13.5" customHeight="1" x14ac:dyDescent="0.15">
      <c r="B12" s="499"/>
      <c r="C12" s="477">
        <v>22</v>
      </c>
      <c r="D12" s="500"/>
      <c r="E12" s="494">
        <v>2100</v>
      </c>
      <c r="F12" s="494">
        <v>3885</v>
      </c>
      <c r="G12" s="498">
        <v>2830</v>
      </c>
      <c r="H12" s="494">
        <v>187560</v>
      </c>
      <c r="I12" s="494">
        <v>1869</v>
      </c>
      <c r="J12" s="494">
        <v>2940</v>
      </c>
      <c r="K12" s="494">
        <v>2413</v>
      </c>
      <c r="L12" s="494">
        <v>227953</v>
      </c>
      <c r="M12" s="494">
        <v>1365</v>
      </c>
      <c r="N12" s="494">
        <v>2056</v>
      </c>
      <c r="O12" s="494">
        <v>1707</v>
      </c>
      <c r="P12" s="494">
        <v>150204</v>
      </c>
      <c r="Q12" s="494">
        <v>4725</v>
      </c>
      <c r="R12" s="494">
        <v>6510</v>
      </c>
      <c r="S12" s="494">
        <v>5678</v>
      </c>
      <c r="T12" s="494">
        <v>52831</v>
      </c>
      <c r="U12" s="494">
        <v>3885</v>
      </c>
      <c r="V12" s="494">
        <v>5565</v>
      </c>
      <c r="W12" s="494">
        <v>4621</v>
      </c>
      <c r="X12" s="494">
        <v>105802</v>
      </c>
      <c r="Y12" s="474"/>
      <c r="Z12" s="147"/>
    </row>
    <row r="13" spans="2:26" ht="13.5" customHeight="1" x14ac:dyDescent="0.15">
      <c r="B13" s="184" t="s">
        <v>368</v>
      </c>
      <c r="C13" s="177">
        <v>5</v>
      </c>
      <c r="D13" s="187" t="s">
        <v>370</v>
      </c>
      <c r="E13" s="496">
        <v>2100</v>
      </c>
      <c r="F13" s="497">
        <v>2835</v>
      </c>
      <c r="G13" s="147">
        <v>2594</v>
      </c>
      <c r="H13" s="497">
        <v>14327</v>
      </c>
      <c r="I13" s="496">
        <v>1890</v>
      </c>
      <c r="J13" s="497">
        <v>2415</v>
      </c>
      <c r="K13" s="147">
        <v>2263</v>
      </c>
      <c r="L13" s="497">
        <v>20230</v>
      </c>
      <c r="M13" s="496">
        <v>1680</v>
      </c>
      <c r="N13" s="497">
        <v>2048</v>
      </c>
      <c r="O13" s="147">
        <v>1826</v>
      </c>
      <c r="P13" s="497">
        <v>17525</v>
      </c>
      <c r="Q13" s="496">
        <v>5040</v>
      </c>
      <c r="R13" s="497">
        <v>6510</v>
      </c>
      <c r="S13" s="147">
        <v>5774</v>
      </c>
      <c r="T13" s="497">
        <v>4862</v>
      </c>
      <c r="U13" s="496">
        <v>4095</v>
      </c>
      <c r="V13" s="497">
        <v>5040</v>
      </c>
      <c r="W13" s="147">
        <v>4600</v>
      </c>
      <c r="X13" s="497">
        <v>8859</v>
      </c>
      <c r="Y13" s="474"/>
      <c r="Z13" s="147"/>
    </row>
    <row r="14" spans="2:26" ht="13.5" customHeight="1" x14ac:dyDescent="0.15">
      <c r="B14" s="184"/>
      <c r="C14" s="177">
        <v>6</v>
      </c>
      <c r="D14" s="187"/>
      <c r="E14" s="496">
        <v>2100</v>
      </c>
      <c r="F14" s="497">
        <v>2730</v>
      </c>
      <c r="G14" s="147">
        <v>2504</v>
      </c>
      <c r="H14" s="497">
        <v>13535</v>
      </c>
      <c r="I14" s="496">
        <v>1890</v>
      </c>
      <c r="J14" s="497">
        <v>2310</v>
      </c>
      <c r="K14" s="147">
        <v>2121</v>
      </c>
      <c r="L14" s="497">
        <v>16522</v>
      </c>
      <c r="M14" s="496">
        <v>1491</v>
      </c>
      <c r="N14" s="497">
        <v>1911</v>
      </c>
      <c r="O14" s="147">
        <v>1723</v>
      </c>
      <c r="P14" s="497">
        <v>11877</v>
      </c>
      <c r="Q14" s="496">
        <v>5040</v>
      </c>
      <c r="R14" s="497">
        <v>6405</v>
      </c>
      <c r="S14" s="147">
        <v>5652</v>
      </c>
      <c r="T14" s="497">
        <v>5033</v>
      </c>
      <c r="U14" s="496">
        <v>3990</v>
      </c>
      <c r="V14" s="497">
        <v>4935</v>
      </c>
      <c r="W14" s="147">
        <v>4453</v>
      </c>
      <c r="X14" s="497">
        <v>9176</v>
      </c>
      <c r="Y14" s="474"/>
      <c r="Z14" s="147"/>
    </row>
    <row r="15" spans="2:26" ht="13.5" customHeight="1" x14ac:dyDescent="0.15">
      <c r="B15" s="184"/>
      <c r="C15" s="177">
        <v>7</v>
      </c>
      <c r="D15" s="187"/>
      <c r="E15" s="496">
        <v>2100</v>
      </c>
      <c r="F15" s="497">
        <v>2730</v>
      </c>
      <c r="G15" s="147">
        <v>2458</v>
      </c>
      <c r="H15" s="497">
        <v>9835</v>
      </c>
      <c r="I15" s="496">
        <v>1890</v>
      </c>
      <c r="J15" s="497">
        <v>2289</v>
      </c>
      <c r="K15" s="147">
        <v>2111</v>
      </c>
      <c r="L15" s="497">
        <v>13865</v>
      </c>
      <c r="M15" s="496">
        <v>1554</v>
      </c>
      <c r="N15" s="497">
        <v>1901</v>
      </c>
      <c r="O15" s="147">
        <v>1748</v>
      </c>
      <c r="P15" s="497">
        <v>10502</v>
      </c>
      <c r="Q15" s="496">
        <v>5040</v>
      </c>
      <c r="R15" s="497">
        <v>6300</v>
      </c>
      <c r="S15" s="147">
        <v>5709</v>
      </c>
      <c r="T15" s="497">
        <v>3390</v>
      </c>
      <c r="U15" s="496">
        <v>3990</v>
      </c>
      <c r="V15" s="497">
        <v>4830</v>
      </c>
      <c r="W15" s="147">
        <v>4348</v>
      </c>
      <c r="X15" s="497">
        <v>6981</v>
      </c>
      <c r="Y15" s="474"/>
      <c r="Z15" s="189"/>
    </row>
    <row r="16" spans="2:26" ht="13.5" customHeight="1" x14ac:dyDescent="0.15">
      <c r="B16" s="184"/>
      <c r="C16" s="177">
        <v>8</v>
      </c>
      <c r="D16" s="187"/>
      <c r="E16" s="496">
        <v>2237</v>
      </c>
      <c r="F16" s="497">
        <v>2835</v>
      </c>
      <c r="G16" s="147">
        <v>2583</v>
      </c>
      <c r="H16" s="497">
        <v>12658</v>
      </c>
      <c r="I16" s="496">
        <v>1869</v>
      </c>
      <c r="J16" s="497">
        <v>2310</v>
      </c>
      <c r="K16" s="147">
        <v>2127</v>
      </c>
      <c r="L16" s="497">
        <v>18631</v>
      </c>
      <c r="M16" s="496">
        <v>1559</v>
      </c>
      <c r="N16" s="497">
        <v>1890</v>
      </c>
      <c r="O16" s="147">
        <v>1707</v>
      </c>
      <c r="P16" s="497">
        <v>14714</v>
      </c>
      <c r="Q16" s="496">
        <v>5040</v>
      </c>
      <c r="R16" s="497">
        <v>6300</v>
      </c>
      <c r="S16" s="147">
        <v>5638</v>
      </c>
      <c r="T16" s="497">
        <v>4329</v>
      </c>
      <c r="U16" s="496">
        <v>4200</v>
      </c>
      <c r="V16" s="497">
        <v>4935</v>
      </c>
      <c r="W16" s="147">
        <v>4549</v>
      </c>
      <c r="X16" s="497">
        <v>7316</v>
      </c>
      <c r="Y16" s="474"/>
      <c r="Z16" s="189"/>
    </row>
    <row r="17" spans="2:26" ht="13.5" customHeight="1" x14ac:dyDescent="0.15">
      <c r="B17" s="184"/>
      <c r="C17" s="177">
        <v>9</v>
      </c>
      <c r="D17" s="166"/>
      <c r="E17" s="496">
        <v>2310</v>
      </c>
      <c r="F17" s="496">
        <v>3045</v>
      </c>
      <c r="G17" s="496">
        <v>2667.3926999266328</v>
      </c>
      <c r="H17" s="496">
        <v>12660.1</v>
      </c>
      <c r="I17" s="496">
        <v>1890</v>
      </c>
      <c r="J17" s="496">
        <v>2415</v>
      </c>
      <c r="K17" s="496">
        <v>2136.3810300236141</v>
      </c>
      <c r="L17" s="496">
        <v>20514.5</v>
      </c>
      <c r="M17" s="496">
        <v>1470</v>
      </c>
      <c r="N17" s="496">
        <v>1890</v>
      </c>
      <c r="O17" s="496">
        <v>1647.3300117233293</v>
      </c>
      <c r="P17" s="496">
        <v>14582.4</v>
      </c>
      <c r="Q17" s="496">
        <v>5040</v>
      </c>
      <c r="R17" s="496">
        <v>6300</v>
      </c>
      <c r="S17" s="496">
        <v>5584.4602534562227</v>
      </c>
      <c r="T17" s="496">
        <v>4960.8</v>
      </c>
      <c r="U17" s="496">
        <v>4095</v>
      </c>
      <c r="V17" s="496">
        <v>4900.0349999999999</v>
      </c>
      <c r="W17" s="496">
        <v>4553.264380685795</v>
      </c>
      <c r="X17" s="497">
        <v>8255.7000000000007</v>
      </c>
      <c r="Y17" s="474"/>
      <c r="Z17" s="189"/>
    </row>
    <row r="18" spans="2:26" ht="13.5" customHeight="1" x14ac:dyDescent="0.15">
      <c r="B18" s="184"/>
      <c r="C18" s="177">
        <v>10</v>
      </c>
      <c r="D18" s="187"/>
      <c r="E18" s="497">
        <v>2730</v>
      </c>
      <c r="F18" s="497">
        <v>3255</v>
      </c>
      <c r="G18" s="497">
        <v>2938.3722561557552</v>
      </c>
      <c r="H18" s="497">
        <v>12917.3</v>
      </c>
      <c r="I18" s="497">
        <v>1995</v>
      </c>
      <c r="J18" s="497">
        <v>2625</v>
      </c>
      <c r="K18" s="497">
        <v>2381.9583137573145</v>
      </c>
      <c r="L18" s="497">
        <v>17850.8</v>
      </c>
      <c r="M18" s="497">
        <v>1365</v>
      </c>
      <c r="N18" s="497">
        <v>1806</v>
      </c>
      <c r="O18" s="501">
        <v>1623.1472405561017</v>
      </c>
      <c r="P18" s="497">
        <v>10549.2</v>
      </c>
      <c r="Q18" s="497">
        <v>5040</v>
      </c>
      <c r="R18" s="497">
        <v>6300</v>
      </c>
      <c r="S18" s="497">
        <v>5566.6188934426227</v>
      </c>
      <c r="T18" s="497">
        <v>3910.2</v>
      </c>
      <c r="U18" s="497">
        <v>4095</v>
      </c>
      <c r="V18" s="497">
        <v>4830</v>
      </c>
      <c r="W18" s="497">
        <v>4580.3809913861442</v>
      </c>
      <c r="X18" s="497">
        <v>8247.5999999999985</v>
      </c>
      <c r="Y18" s="474"/>
      <c r="Z18" s="189"/>
    </row>
    <row r="19" spans="2:26" ht="13.5" customHeight="1" x14ac:dyDescent="0.15">
      <c r="B19" s="184"/>
      <c r="C19" s="177">
        <v>11</v>
      </c>
      <c r="D19" s="187"/>
      <c r="E19" s="497">
        <v>2835</v>
      </c>
      <c r="F19" s="497">
        <v>3675</v>
      </c>
      <c r="G19" s="497">
        <v>3160.5154520295209</v>
      </c>
      <c r="H19" s="497">
        <v>13983.599999999999</v>
      </c>
      <c r="I19" s="497">
        <v>2100</v>
      </c>
      <c r="J19" s="497">
        <v>2782.5</v>
      </c>
      <c r="K19" s="497">
        <v>2539.9297875790503</v>
      </c>
      <c r="L19" s="497">
        <v>19953.8</v>
      </c>
      <c r="M19" s="497">
        <v>1365</v>
      </c>
      <c r="N19" s="497">
        <v>1680</v>
      </c>
      <c r="O19" s="497">
        <v>1500.4912120936162</v>
      </c>
      <c r="P19" s="497">
        <v>9481.1999999999989</v>
      </c>
      <c r="Q19" s="497">
        <v>5040</v>
      </c>
      <c r="R19" s="497">
        <v>6300</v>
      </c>
      <c r="S19" s="497">
        <v>5581.5102690077329</v>
      </c>
      <c r="T19" s="497">
        <v>3852.2</v>
      </c>
      <c r="U19" s="497">
        <v>4095</v>
      </c>
      <c r="V19" s="497">
        <v>5040</v>
      </c>
      <c r="W19" s="497">
        <v>4479.4565134586092</v>
      </c>
      <c r="X19" s="501">
        <v>7810.6</v>
      </c>
      <c r="Y19" s="474"/>
      <c r="Z19" s="189"/>
    </row>
    <row r="20" spans="2:26" ht="13.5" customHeight="1" x14ac:dyDescent="0.15">
      <c r="B20" s="184"/>
      <c r="C20" s="177">
        <v>12</v>
      </c>
      <c r="D20" s="187"/>
      <c r="E20" s="497">
        <v>3150</v>
      </c>
      <c r="F20" s="497">
        <v>3885</v>
      </c>
      <c r="G20" s="497">
        <v>3584.3761635732835</v>
      </c>
      <c r="H20" s="497">
        <v>30171</v>
      </c>
      <c r="I20" s="497">
        <v>2258.9700000000003</v>
      </c>
      <c r="J20" s="497">
        <v>2940</v>
      </c>
      <c r="K20" s="497">
        <v>2618.9752182190828</v>
      </c>
      <c r="L20" s="497">
        <v>26849</v>
      </c>
      <c r="M20" s="497">
        <v>1470</v>
      </c>
      <c r="N20" s="497">
        <v>1806</v>
      </c>
      <c r="O20" s="497">
        <v>1636.2916981132075</v>
      </c>
      <c r="P20" s="497">
        <v>14687</v>
      </c>
      <c r="Q20" s="497">
        <v>5250</v>
      </c>
      <c r="R20" s="497">
        <v>6300</v>
      </c>
      <c r="S20" s="497">
        <v>5810.9346617238189</v>
      </c>
      <c r="T20" s="497">
        <v>6557</v>
      </c>
      <c r="U20" s="497">
        <v>4410</v>
      </c>
      <c r="V20" s="497">
        <v>5565</v>
      </c>
      <c r="W20" s="497">
        <v>4994.0021463013063</v>
      </c>
      <c r="X20" s="501">
        <v>15721</v>
      </c>
      <c r="Y20" s="474"/>
      <c r="Z20" s="189"/>
    </row>
    <row r="21" spans="2:26" ht="13.5" customHeight="1" x14ac:dyDescent="0.15">
      <c r="B21" s="184" t="s">
        <v>372</v>
      </c>
      <c r="C21" s="177">
        <v>1</v>
      </c>
      <c r="D21" s="187" t="s">
        <v>370</v>
      </c>
      <c r="E21" s="497">
        <v>2730</v>
      </c>
      <c r="F21" s="497">
        <v>3675</v>
      </c>
      <c r="G21" s="497">
        <v>3106.935116297283</v>
      </c>
      <c r="H21" s="497">
        <v>21276</v>
      </c>
      <c r="I21" s="497">
        <v>2100</v>
      </c>
      <c r="J21" s="497">
        <v>2635.5</v>
      </c>
      <c r="K21" s="497">
        <v>2374.55976499911</v>
      </c>
      <c r="L21" s="497">
        <v>24915</v>
      </c>
      <c r="M21" s="497">
        <v>1365.3150000000001</v>
      </c>
      <c r="N21" s="497">
        <v>1785</v>
      </c>
      <c r="O21" s="497">
        <v>1591.7952694507019</v>
      </c>
      <c r="P21" s="497">
        <v>10640</v>
      </c>
      <c r="Q21" s="497">
        <v>5250</v>
      </c>
      <c r="R21" s="497">
        <v>6300</v>
      </c>
      <c r="S21" s="497">
        <v>5710.7983305105263</v>
      </c>
      <c r="T21" s="497">
        <v>3441</v>
      </c>
      <c r="U21" s="497">
        <v>4305</v>
      </c>
      <c r="V21" s="497">
        <v>5250</v>
      </c>
      <c r="W21" s="497">
        <v>4827.3248939554614</v>
      </c>
      <c r="X21" s="501">
        <v>9470</v>
      </c>
      <c r="Y21" s="474"/>
      <c r="Z21" s="189"/>
    </row>
    <row r="22" spans="2:26" ht="13.5" customHeight="1" x14ac:dyDescent="0.15">
      <c r="B22" s="184"/>
      <c r="C22" s="177">
        <v>2</v>
      </c>
      <c r="D22" s="187"/>
      <c r="E22" s="497">
        <v>2520</v>
      </c>
      <c r="F22" s="497">
        <v>3276</v>
      </c>
      <c r="G22" s="497">
        <v>2858.8699285714288</v>
      </c>
      <c r="H22" s="497">
        <v>12071.900000000001</v>
      </c>
      <c r="I22" s="497">
        <v>2100</v>
      </c>
      <c r="J22" s="497">
        <v>2625</v>
      </c>
      <c r="K22" s="497">
        <v>2358.096034400382</v>
      </c>
      <c r="L22" s="497">
        <v>15722</v>
      </c>
      <c r="M22" s="497">
        <v>1470</v>
      </c>
      <c r="N22" s="497">
        <v>1858.5</v>
      </c>
      <c r="O22" s="497">
        <v>1635.4943181818185</v>
      </c>
      <c r="P22" s="497">
        <v>10495.400000000001</v>
      </c>
      <c r="Q22" s="497">
        <v>5040</v>
      </c>
      <c r="R22" s="497">
        <v>6300</v>
      </c>
      <c r="S22" s="497">
        <v>5654.2336282544065</v>
      </c>
      <c r="T22" s="497">
        <v>3010.4</v>
      </c>
      <c r="U22" s="497">
        <v>4200</v>
      </c>
      <c r="V22" s="497">
        <v>5040</v>
      </c>
      <c r="W22" s="497">
        <v>4687.8836689038035</v>
      </c>
      <c r="X22" s="501">
        <v>7268.3</v>
      </c>
      <c r="Y22" s="474"/>
      <c r="Z22" s="147"/>
    </row>
    <row r="23" spans="2:26" ht="13.5" customHeight="1" x14ac:dyDescent="0.15">
      <c r="B23" s="184"/>
      <c r="C23" s="177">
        <v>3</v>
      </c>
      <c r="D23" s="187"/>
      <c r="E23" s="501">
        <v>2362.5</v>
      </c>
      <c r="F23" s="497">
        <v>3255</v>
      </c>
      <c r="G23" s="497">
        <v>2735.922343892842</v>
      </c>
      <c r="H23" s="497">
        <v>13833.800000000001</v>
      </c>
      <c r="I23" s="497">
        <v>2100</v>
      </c>
      <c r="J23" s="497">
        <v>2730</v>
      </c>
      <c r="K23" s="497">
        <v>2448.9875648975585</v>
      </c>
      <c r="L23" s="497">
        <v>18297.8</v>
      </c>
      <c r="M23" s="497">
        <v>1470</v>
      </c>
      <c r="N23" s="497">
        <v>1911</v>
      </c>
      <c r="O23" s="497">
        <v>1644.8567085528985</v>
      </c>
      <c r="P23" s="497">
        <v>9187.2000000000007</v>
      </c>
      <c r="Q23" s="497">
        <v>5040</v>
      </c>
      <c r="R23" s="497">
        <v>6090</v>
      </c>
      <c r="S23" s="497">
        <v>5641.716946997848</v>
      </c>
      <c r="T23" s="497">
        <v>4279.7</v>
      </c>
      <c r="U23" s="497">
        <v>4200</v>
      </c>
      <c r="V23" s="497">
        <v>5040</v>
      </c>
      <c r="W23" s="497">
        <v>4699.7115120818826</v>
      </c>
      <c r="X23" s="501">
        <v>8001.4</v>
      </c>
      <c r="Y23" s="474"/>
      <c r="Z23" s="474"/>
    </row>
    <row r="24" spans="2:26" ht="13.5" customHeight="1" x14ac:dyDescent="0.15">
      <c r="B24" s="184"/>
      <c r="C24" s="177">
        <v>4</v>
      </c>
      <c r="D24" s="187"/>
      <c r="E24" s="497">
        <v>2415</v>
      </c>
      <c r="F24" s="497">
        <v>2940</v>
      </c>
      <c r="G24" s="497">
        <v>2692.8575281759504</v>
      </c>
      <c r="H24" s="497">
        <v>15146.699999999999</v>
      </c>
      <c r="I24" s="497">
        <v>2100</v>
      </c>
      <c r="J24" s="497">
        <v>2730</v>
      </c>
      <c r="K24" s="497">
        <v>2493.681786714023</v>
      </c>
      <c r="L24" s="497">
        <v>16797.3</v>
      </c>
      <c r="M24" s="497">
        <v>1470</v>
      </c>
      <c r="N24" s="497">
        <v>1942.5</v>
      </c>
      <c r="O24" s="497">
        <v>1720.4620998590697</v>
      </c>
      <c r="P24" s="497">
        <v>9845.2000000000007</v>
      </c>
      <c r="Q24" s="497">
        <v>5040</v>
      </c>
      <c r="R24" s="497">
        <v>6090</v>
      </c>
      <c r="S24" s="497">
        <v>5576.5383028469269</v>
      </c>
      <c r="T24" s="497">
        <v>4005.9999999999995</v>
      </c>
      <c r="U24" s="497">
        <v>4200</v>
      </c>
      <c r="V24" s="497">
        <v>5040</v>
      </c>
      <c r="W24" s="497">
        <v>4620.7889851485161</v>
      </c>
      <c r="X24" s="501">
        <v>5635.4</v>
      </c>
      <c r="Y24" s="474"/>
      <c r="Z24" s="474"/>
    </row>
    <row r="25" spans="2:26" ht="13.5" customHeight="1" x14ac:dyDescent="0.15">
      <c r="B25" s="178"/>
      <c r="C25" s="182">
        <v>5</v>
      </c>
      <c r="D25" s="190"/>
      <c r="E25" s="494">
        <v>2362.5</v>
      </c>
      <c r="F25" s="494">
        <v>2940</v>
      </c>
      <c r="G25" s="494">
        <v>2657.7730491562061</v>
      </c>
      <c r="H25" s="494">
        <v>15628.8</v>
      </c>
      <c r="I25" s="494">
        <v>2139.69</v>
      </c>
      <c r="J25" s="494">
        <v>2520</v>
      </c>
      <c r="K25" s="494">
        <v>2393.8843941866789</v>
      </c>
      <c r="L25" s="494">
        <v>14302.5</v>
      </c>
      <c r="M25" s="494">
        <v>1575</v>
      </c>
      <c r="N25" s="494">
        <v>1890</v>
      </c>
      <c r="O25" s="494">
        <v>1790.4278576651227</v>
      </c>
      <c r="P25" s="494">
        <v>9040.1</v>
      </c>
      <c r="Q25" s="494">
        <v>5250</v>
      </c>
      <c r="R25" s="494">
        <v>6090</v>
      </c>
      <c r="S25" s="494">
        <v>5684.7689858817021</v>
      </c>
      <c r="T25" s="494">
        <v>4110.9000000000005</v>
      </c>
      <c r="U25" s="494">
        <v>3990</v>
      </c>
      <c r="V25" s="494">
        <v>4959.9900000000007</v>
      </c>
      <c r="W25" s="494">
        <v>4480.4031072338757</v>
      </c>
      <c r="X25" s="498">
        <v>9474.8000000000011</v>
      </c>
      <c r="Y25" s="474"/>
      <c r="Z25" s="474"/>
    </row>
    <row r="26" spans="2:26" ht="13.5" customHeight="1" x14ac:dyDescent="0.15">
      <c r="B26" s="206"/>
      <c r="C26" s="225"/>
      <c r="D26" s="226"/>
      <c r="E26" s="495"/>
      <c r="F26" s="502"/>
      <c r="G26" s="474"/>
      <c r="H26" s="502"/>
      <c r="I26" s="495"/>
      <c r="J26" s="502"/>
      <c r="K26" s="474"/>
      <c r="L26" s="502"/>
      <c r="M26" s="495"/>
      <c r="N26" s="502"/>
      <c r="O26" s="474"/>
      <c r="P26" s="502"/>
      <c r="Q26" s="495"/>
      <c r="R26" s="502"/>
      <c r="S26" s="474"/>
      <c r="T26" s="502"/>
      <c r="U26" s="495"/>
      <c r="V26" s="502"/>
      <c r="W26" s="474"/>
      <c r="X26" s="502"/>
      <c r="Y26" s="474"/>
      <c r="Z26" s="474"/>
    </row>
    <row r="27" spans="2:26" ht="13.5" customHeight="1" x14ac:dyDescent="0.15">
      <c r="B27" s="503"/>
      <c r="C27" s="208"/>
      <c r="D27" s="226"/>
      <c r="E27" s="495"/>
      <c r="F27" s="502"/>
      <c r="G27" s="474"/>
      <c r="H27" s="497"/>
      <c r="I27" s="495"/>
      <c r="J27" s="502"/>
      <c r="K27" s="474"/>
      <c r="L27" s="497"/>
      <c r="M27" s="495"/>
      <c r="N27" s="502"/>
      <c r="O27" s="474"/>
      <c r="P27" s="497"/>
      <c r="Q27" s="495"/>
      <c r="R27" s="502"/>
      <c r="S27" s="474"/>
      <c r="T27" s="497"/>
      <c r="U27" s="495"/>
      <c r="V27" s="502"/>
      <c r="W27" s="474"/>
      <c r="X27" s="497"/>
      <c r="Y27" s="474"/>
      <c r="Z27" s="474"/>
    </row>
    <row r="28" spans="2:26" ht="13.5" customHeight="1" x14ac:dyDescent="0.15">
      <c r="B28" s="503" t="s">
        <v>117</v>
      </c>
      <c r="C28" s="225"/>
      <c r="D28" s="226"/>
      <c r="E28" s="495"/>
      <c r="F28" s="502"/>
      <c r="G28" s="474"/>
      <c r="H28" s="502"/>
      <c r="I28" s="495"/>
      <c r="J28" s="502"/>
      <c r="K28" s="474"/>
      <c r="L28" s="502"/>
      <c r="M28" s="495"/>
      <c r="N28" s="502"/>
      <c r="O28" s="474"/>
      <c r="P28" s="502"/>
      <c r="Q28" s="495"/>
      <c r="R28" s="502"/>
      <c r="S28" s="474"/>
      <c r="T28" s="502"/>
      <c r="U28" s="495"/>
      <c r="V28" s="502"/>
      <c r="W28" s="474"/>
      <c r="X28" s="502"/>
      <c r="Y28" s="474"/>
    </row>
    <row r="29" spans="2:26" ht="13.5" customHeight="1" x14ac:dyDescent="0.15">
      <c r="B29" s="504">
        <v>40669</v>
      </c>
      <c r="C29" s="228"/>
      <c r="D29" s="229">
        <v>40673</v>
      </c>
      <c r="E29" s="249">
        <v>2520</v>
      </c>
      <c r="F29" s="249">
        <v>2940</v>
      </c>
      <c r="G29" s="249">
        <v>2676.4984390049499</v>
      </c>
      <c r="H29" s="497">
        <v>5578.9</v>
      </c>
      <c r="I29" s="249">
        <v>2205</v>
      </c>
      <c r="J29" s="249">
        <v>2520</v>
      </c>
      <c r="K29" s="249">
        <v>2415.0811305408706</v>
      </c>
      <c r="L29" s="497">
        <v>4621.3</v>
      </c>
      <c r="M29" s="249">
        <v>1680</v>
      </c>
      <c r="N29" s="249">
        <v>1890</v>
      </c>
      <c r="O29" s="249">
        <v>1811.8524590163936</v>
      </c>
      <c r="P29" s="497">
        <v>2382.6</v>
      </c>
      <c r="Q29" s="249">
        <v>5250</v>
      </c>
      <c r="R29" s="249">
        <v>6090</v>
      </c>
      <c r="S29" s="249">
        <v>5740.6480686695277</v>
      </c>
      <c r="T29" s="497">
        <v>1333.3</v>
      </c>
      <c r="U29" s="249">
        <v>4200</v>
      </c>
      <c r="V29" s="249">
        <v>4959.9900000000007</v>
      </c>
      <c r="W29" s="249">
        <v>4560.7171532846714</v>
      </c>
      <c r="X29" s="497">
        <v>2270.6</v>
      </c>
      <c r="Y29" s="474"/>
    </row>
    <row r="30" spans="2:26" ht="13.5" customHeight="1" x14ac:dyDescent="0.15">
      <c r="B30" s="505" t="s">
        <v>118</v>
      </c>
      <c r="C30" s="228"/>
      <c r="D30" s="229"/>
      <c r="E30" s="495"/>
      <c r="F30" s="502"/>
      <c r="G30" s="474"/>
      <c r="H30" s="502"/>
      <c r="I30" s="495"/>
      <c r="J30" s="502"/>
      <c r="K30" s="474"/>
      <c r="L30" s="502"/>
      <c r="M30" s="495"/>
      <c r="N30" s="502"/>
      <c r="O30" s="474"/>
      <c r="P30" s="502"/>
      <c r="Q30" s="495"/>
      <c r="R30" s="502"/>
      <c r="S30" s="474"/>
      <c r="T30" s="502"/>
      <c r="U30" s="495"/>
      <c r="V30" s="502"/>
      <c r="W30" s="474"/>
      <c r="X30" s="502"/>
      <c r="Y30" s="474"/>
    </row>
    <row r="31" spans="2:26" ht="13.5" customHeight="1" x14ac:dyDescent="0.15">
      <c r="B31" s="504">
        <v>40674</v>
      </c>
      <c r="C31" s="228"/>
      <c r="D31" s="229">
        <v>40680</v>
      </c>
      <c r="E31" s="506">
        <v>2415</v>
      </c>
      <c r="F31" s="507">
        <v>2940</v>
      </c>
      <c r="G31" s="508">
        <v>2603.9089713617768</v>
      </c>
      <c r="H31" s="507">
        <v>4253.7</v>
      </c>
      <c r="I31" s="506">
        <v>2205</v>
      </c>
      <c r="J31" s="507">
        <v>2520</v>
      </c>
      <c r="K31" s="508">
        <v>2409.2986870897157</v>
      </c>
      <c r="L31" s="507">
        <v>3610.7</v>
      </c>
      <c r="M31" s="506">
        <v>1627.5</v>
      </c>
      <c r="N31" s="507">
        <v>1890</v>
      </c>
      <c r="O31" s="508">
        <v>1796.1418685121109</v>
      </c>
      <c r="P31" s="507">
        <v>2808.4</v>
      </c>
      <c r="Q31" s="506">
        <v>5250</v>
      </c>
      <c r="R31" s="507">
        <v>6090</v>
      </c>
      <c r="S31" s="508">
        <v>5680.7244655581953</v>
      </c>
      <c r="T31" s="507">
        <v>759.6</v>
      </c>
      <c r="U31" s="506">
        <v>4200</v>
      </c>
      <c r="V31" s="507">
        <v>4830</v>
      </c>
      <c r="W31" s="508">
        <v>4507.5816816816823</v>
      </c>
      <c r="X31" s="507">
        <v>2181.6</v>
      </c>
      <c r="Y31" s="474"/>
    </row>
    <row r="32" spans="2:26" ht="13.5" customHeight="1" x14ac:dyDescent="0.15">
      <c r="B32" s="505" t="s">
        <v>119</v>
      </c>
      <c r="C32" s="228"/>
      <c r="D32" s="229"/>
      <c r="E32" s="495"/>
      <c r="F32" s="502"/>
      <c r="G32" s="474"/>
      <c r="H32" s="502"/>
      <c r="I32" s="495"/>
      <c r="J32" s="502"/>
      <c r="K32" s="474"/>
      <c r="L32" s="502"/>
      <c r="M32" s="495"/>
      <c r="N32" s="502"/>
      <c r="O32" s="474"/>
      <c r="P32" s="502"/>
      <c r="Q32" s="495"/>
      <c r="R32" s="502"/>
      <c r="S32" s="474"/>
      <c r="T32" s="502"/>
      <c r="U32" s="495"/>
      <c r="V32" s="502"/>
      <c r="W32" s="474"/>
      <c r="X32" s="502"/>
      <c r="Y32" s="474"/>
    </row>
    <row r="33" spans="2:25" ht="13.5" customHeight="1" x14ac:dyDescent="0.15">
      <c r="B33" s="504">
        <v>40681</v>
      </c>
      <c r="C33" s="228"/>
      <c r="D33" s="229">
        <v>40687</v>
      </c>
      <c r="E33" s="506">
        <v>2467.5</v>
      </c>
      <c r="F33" s="507">
        <v>2940</v>
      </c>
      <c r="G33" s="508">
        <v>2665.9448236632543</v>
      </c>
      <c r="H33" s="507">
        <v>3413</v>
      </c>
      <c r="I33" s="506">
        <v>2148.6150000000002</v>
      </c>
      <c r="J33" s="507">
        <v>2454.06</v>
      </c>
      <c r="K33" s="508">
        <v>2353.0769230769233</v>
      </c>
      <c r="L33" s="507">
        <v>2422.9</v>
      </c>
      <c r="M33" s="506">
        <v>1575</v>
      </c>
      <c r="N33" s="507">
        <v>1890</v>
      </c>
      <c r="O33" s="508">
        <v>1776.2429577464789</v>
      </c>
      <c r="P33" s="507">
        <v>1691.6</v>
      </c>
      <c r="Q33" s="506">
        <v>5250</v>
      </c>
      <c r="R33" s="507">
        <v>6090</v>
      </c>
      <c r="S33" s="508">
        <v>5690.867617783676</v>
      </c>
      <c r="T33" s="507">
        <v>986.9</v>
      </c>
      <c r="U33" s="506">
        <v>4200</v>
      </c>
      <c r="V33" s="507">
        <v>4725</v>
      </c>
      <c r="W33" s="508">
        <v>4467.1731759656659</v>
      </c>
      <c r="X33" s="507">
        <v>1893.8</v>
      </c>
      <c r="Y33" s="474"/>
    </row>
    <row r="34" spans="2:25" ht="13.5" customHeight="1" x14ac:dyDescent="0.15">
      <c r="B34" s="505" t="s">
        <v>120</v>
      </c>
      <c r="C34" s="228"/>
      <c r="D34" s="229"/>
      <c r="E34" s="496"/>
      <c r="F34" s="497"/>
      <c r="G34" s="147"/>
      <c r="H34" s="497"/>
      <c r="I34" s="496"/>
      <c r="J34" s="497"/>
      <c r="K34" s="147"/>
      <c r="L34" s="497"/>
      <c r="M34" s="496"/>
      <c r="N34" s="497"/>
      <c r="O34" s="147"/>
      <c r="P34" s="497"/>
      <c r="Q34" s="496"/>
      <c r="R34" s="497"/>
      <c r="S34" s="147"/>
      <c r="T34" s="497"/>
      <c r="U34" s="496"/>
      <c r="V34" s="497"/>
      <c r="W34" s="147"/>
      <c r="X34" s="497"/>
      <c r="Y34" s="474"/>
    </row>
    <row r="35" spans="2:25" ht="13.5" customHeight="1" x14ac:dyDescent="0.15">
      <c r="B35" s="509">
        <v>40688</v>
      </c>
      <c r="C35" s="228"/>
      <c r="D35" s="228">
        <v>40694</v>
      </c>
      <c r="E35" s="506">
        <v>2362.5</v>
      </c>
      <c r="F35" s="507">
        <v>2835</v>
      </c>
      <c r="G35" s="508">
        <v>2647.6216077390632</v>
      </c>
      <c r="H35" s="507">
        <v>2383.1999999999998</v>
      </c>
      <c r="I35" s="506">
        <v>2139.69</v>
      </c>
      <c r="J35" s="507">
        <v>2415</v>
      </c>
      <c r="K35" s="508">
        <v>2307.3723932472694</v>
      </c>
      <c r="L35" s="507">
        <v>3647.6</v>
      </c>
      <c r="M35" s="506">
        <v>1627.5</v>
      </c>
      <c r="N35" s="507">
        <v>1890</v>
      </c>
      <c r="O35" s="508">
        <v>1775.0579710144925</v>
      </c>
      <c r="P35" s="507">
        <v>2157.5</v>
      </c>
      <c r="Q35" s="506">
        <v>5250</v>
      </c>
      <c r="R35" s="507">
        <v>6090</v>
      </c>
      <c r="S35" s="508">
        <v>5638.6033308099913</v>
      </c>
      <c r="T35" s="507">
        <v>1031.0999999999999</v>
      </c>
      <c r="U35" s="506">
        <v>3990</v>
      </c>
      <c r="V35" s="507">
        <v>4725</v>
      </c>
      <c r="W35" s="508">
        <v>4413.2014023007814</v>
      </c>
      <c r="X35" s="507">
        <v>3128.8</v>
      </c>
      <c r="Y35" s="474"/>
    </row>
    <row r="36" spans="2:25" ht="13.5" customHeight="1" x14ac:dyDescent="0.15">
      <c r="B36" s="505" t="s">
        <v>121</v>
      </c>
      <c r="C36" s="228"/>
      <c r="D36" s="229"/>
      <c r="E36" s="495"/>
      <c r="F36" s="502"/>
      <c r="G36" s="474"/>
      <c r="H36" s="502"/>
      <c r="I36" s="495"/>
      <c r="J36" s="502"/>
      <c r="K36" s="474"/>
      <c r="L36" s="502"/>
      <c r="M36" s="495"/>
      <c r="N36" s="502"/>
      <c r="O36" s="474"/>
      <c r="P36" s="502"/>
      <c r="Q36" s="495"/>
      <c r="R36" s="502"/>
      <c r="S36" s="474"/>
      <c r="T36" s="502"/>
      <c r="U36" s="495"/>
      <c r="V36" s="502"/>
      <c r="W36" s="474"/>
      <c r="X36" s="502"/>
      <c r="Y36" s="474"/>
    </row>
    <row r="37" spans="2:25" ht="13.5" customHeight="1" x14ac:dyDescent="0.15">
      <c r="B37" s="510"/>
      <c r="C37" s="235"/>
      <c r="D37" s="236"/>
      <c r="E37" s="511"/>
      <c r="F37" s="494"/>
      <c r="G37" s="512"/>
      <c r="H37" s="494"/>
      <c r="I37" s="511"/>
      <c r="J37" s="494"/>
      <c r="K37" s="512"/>
      <c r="L37" s="494"/>
      <c r="M37" s="511"/>
      <c r="N37" s="494"/>
      <c r="O37" s="512"/>
      <c r="P37" s="494"/>
      <c r="Q37" s="511"/>
      <c r="R37" s="494"/>
      <c r="S37" s="512"/>
      <c r="T37" s="494"/>
      <c r="U37" s="511"/>
      <c r="V37" s="494"/>
      <c r="W37" s="512"/>
      <c r="X37" s="494"/>
      <c r="Y37" s="474"/>
    </row>
    <row r="38" spans="2:25" ht="3" customHeight="1" x14ac:dyDescent="0.15">
      <c r="B38" s="474"/>
      <c r="C38" s="474"/>
      <c r="D38" s="474"/>
      <c r="E38" s="474"/>
      <c r="F38" s="474"/>
      <c r="G38" s="474"/>
      <c r="H38" s="147"/>
      <c r="I38" s="474"/>
      <c r="J38" s="474"/>
      <c r="K38" s="474"/>
      <c r="L38" s="147"/>
      <c r="M38" s="474"/>
      <c r="N38" s="474"/>
      <c r="O38" s="474"/>
      <c r="P38" s="147"/>
      <c r="Q38" s="474"/>
      <c r="R38" s="474"/>
      <c r="S38" s="474"/>
      <c r="T38" s="147"/>
      <c r="U38" s="474"/>
      <c r="V38" s="474"/>
      <c r="W38" s="474"/>
      <c r="X38" s="147"/>
      <c r="Y38" s="474"/>
    </row>
    <row r="39" spans="2:25" ht="12.75" customHeight="1" x14ac:dyDescent="0.15">
      <c r="B39" s="513" t="s">
        <v>102</v>
      </c>
      <c r="C39" s="475" t="s">
        <v>373</v>
      </c>
    </row>
    <row r="40" spans="2:25" ht="12.75" customHeight="1" x14ac:dyDescent="0.15">
      <c r="B40" s="514" t="s">
        <v>2</v>
      </c>
      <c r="C40" s="475" t="s">
        <v>264</v>
      </c>
    </row>
    <row r="41" spans="2:25" ht="12.75" customHeight="1" x14ac:dyDescent="0.15">
      <c r="B41" s="514" t="s">
        <v>181</v>
      </c>
      <c r="C41" s="475" t="s">
        <v>103</v>
      </c>
    </row>
    <row r="42" spans="2:25" ht="12.75" customHeight="1" x14ac:dyDescent="0.15">
      <c r="B42" s="514"/>
    </row>
    <row r="43" spans="2:25" x14ac:dyDescent="0.15">
      <c r="B43" s="514"/>
      <c r="E43" s="515"/>
      <c r="F43" s="515"/>
      <c r="G43" s="515"/>
      <c r="H43" s="515"/>
      <c r="I43" s="515"/>
      <c r="J43" s="515"/>
      <c r="K43" s="515"/>
      <c r="L43" s="515"/>
      <c r="M43" s="515"/>
      <c r="N43" s="515"/>
      <c r="O43" s="515"/>
      <c r="P43" s="515"/>
      <c r="Q43" s="515"/>
      <c r="R43" s="515"/>
      <c r="S43" s="515"/>
      <c r="T43" s="515"/>
      <c r="U43" s="515"/>
      <c r="V43" s="515"/>
      <c r="W43" s="515"/>
      <c r="X43" s="515"/>
    </row>
  </sheetData>
  <mergeCells count="5">
    <mergeCell ref="E5:H5"/>
    <mergeCell ref="I5:L5"/>
    <mergeCell ref="M5:P5"/>
    <mergeCell ref="Q5:T5"/>
    <mergeCell ref="U5:X5"/>
  </mergeCells>
  <phoneticPr fontId="34"/>
  <pageMargins left="0.39370078740157483" right="0.39370078740157483" top="0.19685039370078741" bottom="0.39370078740157483" header="0.59055118110236227" footer="0.19685039370078741"/>
  <pageSetup paperSize="9" firstPageNumber="46" orientation="landscape" useFirstPageNumber="1" r:id="rId1"/>
  <headerFooter alignWithMargins="0">
    <oddFooter>&amp;C-48-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2"/>
  <sheetViews>
    <sheetView zoomScale="75" zoomScaleNormal="75" workbookViewId="0"/>
  </sheetViews>
  <sheetFormatPr defaultColWidth="7.5" defaultRowHeight="12" x14ac:dyDescent="0.15"/>
  <cols>
    <col min="1" max="1" width="1.125" style="475" customWidth="1"/>
    <col min="2" max="2" width="5.5" style="475" customWidth="1"/>
    <col min="3" max="3" width="2.875" style="475" customWidth="1"/>
    <col min="4" max="4" width="5.375" style="475" customWidth="1"/>
    <col min="5" max="5" width="6.875" style="475" customWidth="1"/>
    <col min="6" max="7" width="7.5" style="475"/>
    <col min="8" max="8" width="8.625" style="475" customWidth="1"/>
    <col min="9" max="9" width="6.625" style="475" customWidth="1"/>
    <col min="10" max="11" width="7.5" style="475"/>
    <col min="12" max="12" width="8.625" style="475" customWidth="1"/>
    <col min="13" max="13" width="6.875" style="475" customWidth="1"/>
    <col min="14" max="14" width="7.125" style="475" customWidth="1"/>
    <col min="15" max="15" width="7.5" style="475"/>
    <col min="16" max="16" width="8.625" style="475" customWidth="1"/>
    <col min="17" max="16384" width="7.5" style="475"/>
  </cols>
  <sheetData>
    <row r="3" spans="2:18" x14ac:dyDescent="0.15">
      <c r="B3" s="475" t="s">
        <v>374</v>
      </c>
    </row>
    <row r="4" spans="2:18" x14ac:dyDescent="0.15">
      <c r="P4" s="516" t="s">
        <v>206</v>
      </c>
    </row>
    <row r="5" spans="2:18" ht="6" customHeight="1" x14ac:dyDescent="0.15"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R5" s="474"/>
    </row>
    <row r="6" spans="2:18" ht="13.5" customHeight="1" x14ac:dyDescent="0.15">
      <c r="B6" s="495"/>
      <c r="C6" s="481" t="s">
        <v>85</v>
      </c>
      <c r="D6" s="482"/>
      <c r="E6" s="672" t="s">
        <v>375</v>
      </c>
      <c r="F6" s="673"/>
      <c r="G6" s="673"/>
      <c r="H6" s="674"/>
      <c r="I6" s="672" t="s">
        <v>376</v>
      </c>
      <c r="J6" s="673"/>
      <c r="K6" s="673"/>
      <c r="L6" s="674"/>
      <c r="M6" s="672" t="s">
        <v>377</v>
      </c>
      <c r="N6" s="673"/>
      <c r="O6" s="673"/>
      <c r="P6" s="674"/>
      <c r="R6" s="474"/>
    </row>
    <row r="7" spans="2:18" x14ac:dyDescent="0.15">
      <c r="B7" s="483" t="s">
        <v>272</v>
      </c>
      <c r="C7" s="484"/>
      <c r="D7" s="485"/>
      <c r="E7" s="486" t="s">
        <v>129</v>
      </c>
      <c r="F7" s="487" t="s">
        <v>365</v>
      </c>
      <c r="G7" s="488" t="s">
        <v>366</v>
      </c>
      <c r="H7" s="487" t="s">
        <v>95</v>
      </c>
      <c r="I7" s="486" t="s">
        <v>129</v>
      </c>
      <c r="J7" s="487" t="s">
        <v>365</v>
      </c>
      <c r="K7" s="488" t="s">
        <v>366</v>
      </c>
      <c r="L7" s="487" t="s">
        <v>201</v>
      </c>
      <c r="M7" s="486" t="s">
        <v>129</v>
      </c>
      <c r="N7" s="487" t="s">
        <v>365</v>
      </c>
      <c r="O7" s="488" t="s">
        <v>366</v>
      </c>
      <c r="P7" s="487" t="s">
        <v>95</v>
      </c>
      <c r="R7" s="474"/>
    </row>
    <row r="8" spans="2:18" x14ac:dyDescent="0.15">
      <c r="B8" s="499"/>
      <c r="C8" s="477"/>
      <c r="D8" s="477"/>
      <c r="E8" s="491"/>
      <c r="F8" s="492"/>
      <c r="G8" s="493" t="s">
        <v>96</v>
      </c>
      <c r="H8" s="492"/>
      <c r="I8" s="491"/>
      <c r="J8" s="492"/>
      <c r="K8" s="493" t="s">
        <v>96</v>
      </c>
      <c r="L8" s="492"/>
      <c r="M8" s="491"/>
      <c r="N8" s="492"/>
      <c r="O8" s="493" t="s">
        <v>96</v>
      </c>
      <c r="P8" s="492"/>
      <c r="R8" s="474"/>
    </row>
    <row r="9" spans="2:18" ht="15" customHeight="1" x14ac:dyDescent="0.15">
      <c r="B9" s="495" t="s">
        <v>60</v>
      </c>
      <c r="C9" s="474">
        <v>18</v>
      </c>
      <c r="D9" s="475" t="s">
        <v>61</v>
      </c>
      <c r="E9" s="496">
        <v>1568</v>
      </c>
      <c r="F9" s="497">
        <v>2310</v>
      </c>
      <c r="G9" s="147">
        <v>1968</v>
      </c>
      <c r="H9" s="497">
        <v>129097</v>
      </c>
      <c r="I9" s="496">
        <v>2310</v>
      </c>
      <c r="J9" s="497">
        <v>2888</v>
      </c>
      <c r="K9" s="147">
        <v>2581</v>
      </c>
      <c r="L9" s="497">
        <v>129764</v>
      </c>
      <c r="M9" s="496">
        <v>2667</v>
      </c>
      <c r="N9" s="497">
        <v>3182</v>
      </c>
      <c r="O9" s="147">
        <v>2970</v>
      </c>
      <c r="P9" s="497">
        <v>287459</v>
      </c>
      <c r="R9" s="474"/>
    </row>
    <row r="10" spans="2:18" ht="15" customHeight="1" x14ac:dyDescent="0.15">
      <c r="B10" s="495"/>
      <c r="C10" s="474">
        <v>19</v>
      </c>
      <c r="E10" s="496">
        <v>1365</v>
      </c>
      <c r="F10" s="497">
        <v>2258</v>
      </c>
      <c r="G10" s="147">
        <v>1866</v>
      </c>
      <c r="H10" s="497">
        <v>160364</v>
      </c>
      <c r="I10" s="496">
        <v>2100</v>
      </c>
      <c r="J10" s="497">
        <v>2787</v>
      </c>
      <c r="K10" s="147">
        <v>2483</v>
      </c>
      <c r="L10" s="497">
        <v>173519</v>
      </c>
      <c r="M10" s="496">
        <v>2641</v>
      </c>
      <c r="N10" s="497">
        <v>3188</v>
      </c>
      <c r="O10" s="147">
        <v>2899</v>
      </c>
      <c r="P10" s="497">
        <v>280564</v>
      </c>
      <c r="R10" s="147"/>
    </row>
    <row r="11" spans="2:18" ht="15" customHeight="1" x14ac:dyDescent="0.15">
      <c r="B11" s="495"/>
      <c r="C11" s="474">
        <v>20</v>
      </c>
      <c r="E11" s="496">
        <v>1155</v>
      </c>
      <c r="F11" s="497">
        <v>2120</v>
      </c>
      <c r="G11" s="147">
        <v>1660</v>
      </c>
      <c r="H11" s="497">
        <v>189632</v>
      </c>
      <c r="I11" s="496">
        <v>2006</v>
      </c>
      <c r="J11" s="497">
        <v>2722</v>
      </c>
      <c r="K11" s="147">
        <v>2442</v>
      </c>
      <c r="L11" s="497">
        <v>284089</v>
      </c>
      <c r="M11" s="496">
        <v>2100</v>
      </c>
      <c r="N11" s="497">
        <v>3162</v>
      </c>
      <c r="O11" s="147">
        <v>2638</v>
      </c>
      <c r="P11" s="497">
        <v>385135</v>
      </c>
      <c r="R11" s="147"/>
    </row>
    <row r="12" spans="2:18" ht="15" customHeight="1" x14ac:dyDescent="0.15">
      <c r="B12" s="495"/>
      <c r="C12" s="474">
        <v>21</v>
      </c>
      <c r="D12" s="474"/>
      <c r="E12" s="496">
        <v>1040</v>
      </c>
      <c r="F12" s="497">
        <v>1995</v>
      </c>
      <c r="G12" s="147">
        <v>1458</v>
      </c>
      <c r="H12" s="497">
        <v>160090</v>
      </c>
      <c r="I12" s="496">
        <v>1680</v>
      </c>
      <c r="J12" s="497">
        <v>2783</v>
      </c>
      <c r="K12" s="147">
        <v>2305</v>
      </c>
      <c r="L12" s="497">
        <v>237728</v>
      </c>
      <c r="M12" s="496">
        <v>2084</v>
      </c>
      <c r="N12" s="497">
        <v>2888</v>
      </c>
      <c r="O12" s="147">
        <v>2503</v>
      </c>
      <c r="P12" s="497">
        <v>338246</v>
      </c>
      <c r="R12" s="147"/>
    </row>
    <row r="13" spans="2:18" ht="15" customHeight="1" x14ac:dyDescent="0.15">
      <c r="B13" s="499"/>
      <c r="C13" s="477">
        <v>22</v>
      </c>
      <c r="D13" s="500"/>
      <c r="E13" s="494">
        <v>1050</v>
      </c>
      <c r="F13" s="494">
        <v>1890</v>
      </c>
      <c r="G13" s="494">
        <v>1458</v>
      </c>
      <c r="H13" s="494">
        <v>227797</v>
      </c>
      <c r="I13" s="494">
        <v>1785</v>
      </c>
      <c r="J13" s="494">
        <v>2625</v>
      </c>
      <c r="K13" s="494">
        <v>2122</v>
      </c>
      <c r="L13" s="494">
        <v>172938</v>
      </c>
      <c r="M13" s="494">
        <v>2062</v>
      </c>
      <c r="N13" s="494">
        <v>2835</v>
      </c>
      <c r="O13" s="494">
        <v>2477</v>
      </c>
      <c r="P13" s="498">
        <v>358472</v>
      </c>
      <c r="R13" s="189"/>
    </row>
    <row r="14" spans="2:18" ht="15" customHeight="1" x14ac:dyDescent="0.15">
      <c r="B14" s="184" t="s">
        <v>368</v>
      </c>
      <c r="C14" s="177">
        <v>5</v>
      </c>
      <c r="D14" s="187" t="s">
        <v>370</v>
      </c>
      <c r="E14" s="496">
        <v>1470</v>
      </c>
      <c r="F14" s="497">
        <v>1871</v>
      </c>
      <c r="G14" s="147">
        <v>1704</v>
      </c>
      <c r="H14" s="497">
        <v>18883</v>
      </c>
      <c r="I14" s="496">
        <v>1966</v>
      </c>
      <c r="J14" s="497">
        <v>2520</v>
      </c>
      <c r="K14" s="147">
        <v>2186</v>
      </c>
      <c r="L14" s="497">
        <v>19724</v>
      </c>
      <c r="M14" s="496">
        <v>2309</v>
      </c>
      <c r="N14" s="497">
        <v>2730</v>
      </c>
      <c r="O14" s="147">
        <v>2480</v>
      </c>
      <c r="P14" s="497">
        <v>30298</v>
      </c>
      <c r="R14" s="189"/>
    </row>
    <row r="15" spans="2:18" ht="15" customHeight="1" x14ac:dyDescent="0.15">
      <c r="B15" s="184"/>
      <c r="C15" s="177">
        <v>6</v>
      </c>
      <c r="D15" s="187"/>
      <c r="E15" s="496">
        <v>1470</v>
      </c>
      <c r="F15" s="497">
        <v>1838</v>
      </c>
      <c r="G15" s="147">
        <v>1641</v>
      </c>
      <c r="H15" s="497">
        <v>20822</v>
      </c>
      <c r="I15" s="496">
        <v>1877</v>
      </c>
      <c r="J15" s="497">
        <v>2520</v>
      </c>
      <c r="K15" s="147">
        <v>2081</v>
      </c>
      <c r="L15" s="497">
        <v>15805</v>
      </c>
      <c r="M15" s="496">
        <v>2062</v>
      </c>
      <c r="N15" s="497">
        <v>2468</v>
      </c>
      <c r="O15" s="147">
        <v>2271</v>
      </c>
      <c r="P15" s="497">
        <v>35782</v>
      </c>
      <c r="R15" s="189"/>
    </row>
    <row r="16" spans="2:18" ht="15" customHeight="1" x14ac:dyDescent="0.15">
      <c r="B16" s="184"/>
      <c r="C16" s="177">
        <v>7</v>
      </c>
      <c r="D16" s="187"/>
      <c r="E16" s="496">
        <v>1470</v>
      </c>
      <c r="F16" s="497">
        <v>1785</v>
      </c>
      <c r="G16" s="147">
        <v>1649</v>
      </c>
      <c r="H16" s="497">
        <v>16889</v>
      </c>
      <c r="I16" s="496">
        <v>1908</v>
      </c>
      <c r="J16" s="497">
        <v>2468</v>
      </c>
      <c r="K16" s="147">
        <v>2104</v>
      </c>
      <c r="L16" s="497">
        <v>10512</v>
      </c>
      <c r="M16" s="496">
        <v>2100</v>
      </c>
      <c r="N16" s="497">
        <v>2415</v>
      </c>
      <c r="O16" s="147">
        <v>2307</v>
      </c>
      <c r="P16" s="497">
        <v>20197</v>
      </c>
      <c r="R16" s="189"/>
    </row>
    <row r="17" spans="2:18" ht="15" customHeight="1" x14ac:dyDescent="0.15">
      <c r="B17" s="184"/>
      <c r="C17" s="177">
        <v>8</v>
      </c>
      <c r="D17" s="187"/>
      <c r="E17" s="496">
        <v>1523</v>
      </c>
      <c r="F17" s="497">
        <v>1785</v>
      </c>
      <c r="G17" s="147">
        <v>1652</v>
      </c>
      <c r="H17" s="497">
        <v>23546</v>
      </c>
      <c r="I17" s="496">
        <v>1911</v>
      </c>
      <c r="J17" s="497">
        <v>2468</v>
      </c>
      <c r="K17" s="147">
        <v>2176</v>
      </c>
      <c r="L17" s="497">
        <v>13285</v>
      </c>
      <c r="M17" s="496">
        <v>2226</v>
      </c>
      <c r="N17" s="497">
        <v>2594</v>
      </c>
      <c r="O17" s="147">
        <v>2434</v>
      </c>
      <c r="P17" s="497">
        <v>20257</v>
      </c>
      <c r="R17" s="189"/>
    </row>
    <row r="18" spans="2:18" ht="15" customHeight="1" x14ac:dyDescent="0.15">
      <c r="B18" s="184"/>
      <c r="C18" s="177">
        <v>9</v>
      </c>
      <c r="D18" s="187"/>
      <c r="E18" s="496">
        <v>1365</v>
      </c>
      <c r="F18" s="497">
        <v>1733</v>
      </c>
      <c r="G18" s="147">
        <v>1491</v>
      </c>
      <c r="H18" s="497">
        <v>31036</v>
      </c>
      <c r="I18" s="496">
        <v>1785</v>
      </c>
      <c r="J18" s="497">
        <v>2415</v>
      </c>
      <c r="K18" s="147">
        <v>2087</v>
      </c>
      <c r="L18" s="497">
        <v>15118</v>
      </c>
      <c r="M18" s="496">
        <v>2246</v>
      </c>
      <c r="N18" s="497">
        <v>2468</v>
      </c>
      <c r="O18" s="147">
        <v>2388</v>
      </c>
      <c r="P18" s="497">
        <v>32467</v>
      </c>
      <c r="R18" s="189"/>
    </row>
    <row r="19" spans="2:18" ht="15" customHeight="1" x14ac:dyDescent="0.15">
      <c r="B19" s="184"/>
      <c r="C19" s="177">
        <v>10</v>
      </c>
      <c r="D19" s="166"/>
      <c r="E19" s="497">
        <v>1260</v>
      </c>
      <c r="F19" s="497">
        <v>1575</v>
      </c>
      <c r="G19" s="497">
        <v>1385.7777508124761</v>
      </c>
      <c r="H19" s="497">
        <v>15425.599999999999</v>
      </c>
      <c r="I19" s="497">
        <v>1923.4950000000001</v>
      </c>
      <c r="J19" s="497">
        <v>2415</v>
      </c>
      <c r="K19" s="497">
        <v>2143.6691331923894</v>
      </c>
      <c r="L19" s="497">
        <v>14269.2</v>
      </c>
      <c r="M19" s="497">
        <v>2236.5</v>
      </c>
      <c r="N19" s="497">
        <v>2572.5</v>
      </c>
      <c r="O19" s="497">
        <v>2406.0448051527005</v>
      </c>
      <c r="P19" s="497">
        <v>30314.6</v>
      </c>
      <c r="R19" s="189"/>
    </row>
    <row r="20" spans="2:18" ht="15" customHeight="1" x14ac:dyDescent="0.15">
      <c r="B20" s="184"/>
      <c r="C20" s="177">
        <v>11</v>
      </c>
      <c r="D20" s="187"/>
      <c r="E20" s="497">
        <v>1155</v>
      </c>
      <c r="F20" s="497">
        <v>1575</v>
      </c>
      <c r="G20" s="497">
        <v>1338.6826690346713</v>
      </c>
      <c r="H20" s="497">
        <v>15503.3</v>
      </c>
      <c r="I20" s="497">
        <v>1867.3200000000002</v>
      </c>
      <c r="J20" s="497">
        <v>2467.5</v>
      </c>
      <c r="K20" s="497">
        <v>2128.5192503854823</v>
      </c>
      <c r="L20" s="497">
        <v>13770.6</v>
      </c>
      <c r="M20" s="497">
        <v>2311.0500000000002</v>
      </c>
      <c r="N20" s="497">
        <v>2782.5</v>
      </c>
      <c r="O20" s="497">
        <v>2565.5121796624494</v>
      </c>
      <c r="P20" s="497">
        <v>34203.300000000003</v>
      </c>
      <c r="R20" s="474"/>
    </row>
    <row r="21" spans="2:18" ht="15" customHeight="1" x14ac:dyDescent="0.15">
      <c r="B21" s="184"/>
      <c r="C21" s="177">
        <v>12</v>
      </c>
      <c r="D21" s="187"/>
      <c r="E21" s="497">
        <v>1050</v>
      </c>
      <c r="F21" s="497">
        <v>1575</v>
      </c>
      <c r="G21" s="497">
        <v>1323.1567742729399</v>
      </c>
      <c r="H21" s="497">
        <v>15677</v>
      </c>
      <c r="I21" s="497">
        <v>1932.3150000000001</v>
      </c>
      <c r="J21" s="497">
        <v>2625</v>
      </c>
      <c r="K21" s="497">
        <v>2247.6205387980658</v>
      </c>
      <c r="L21" s="497">
        <v>16305</v>
      </c>
      <c r="M21" s="497">
        <v>2467.5</v>
      </c>
      <c r="N21" s="497">
        <v>2835</v>
      </c>
      <c r="O21" s="497">
        <v>2682.9630757014293</v>
      </c>
      <c r="P21" s="501">
        <v>59324</v>
      </c>
      <c r="R21" s="474"/>
    </row>
    <row r="22" spans="2:18" ht="15" customHeight="1" x14ac:dyDescent="0.15">
      <c r="B22" s="184" t="s">
        <v>372</v>
      </c>
      <c r="C22" s="177">
        <v>1</v>
      </c>
      <c r="D22" s="187" t="s">
        <v>370</v>
      </c>
      <c r="E22" s="497">
        <v>1050</v>
      </c>
      <c r="F22" s="497">
        <v>1611.54</v>
      </c>
      <c r="G22" s="497">
        <v>1309.5964123829588</v>
      </c>
      <c r="H22" s="497">
        <v>18609</v>
      </c>
      <c r="I22" s="497">
        <v>1917.825</v>
      </c>
      <c r="J22" s="497">
        <v>2425.5</v>
      </c>
      <c r="K22" s="497">
        <v>2154.0974773494409</v>
      </c>
      <c r="L22" s="497">
        <v>23324</v>
      </c>
      <c r="M22" s="497">
        <v>2310</v>
      </c>
      <c r="N22" s="497">
        <v>2835</v>
      </c>
      <c r="O22" s="497">
        <v>2579.31256341259</v>
      </c>
      <c r="P22" s="501">
        <v>37935</v>
      </c>
      <c r="R22" s="474"/>
    </row>
    <row r="23" spans="2:18" ht="15" customHeight="1" x14ac:dyDescent="0.15">
      <c r="B23" s="184"/>
      <c r="C23" s="177">
        <v>2</v>
      </c>
      <c r="D23" s="187"/>
      <c r="E23" s="497">
        <v>1155</v>
      </c>
      <c r="F23" s="497">
        <v>1680</v>
      </c>
      <c r="G23" s="497">
        <v>1447.9420003242017</v>
      </c>
      <c r="H23" s="497">
        <v>11930.2</v>
      </c>
      <c r="I23" s="497">
        <v>1837.5</v>
      </c>
      <c r="J23" s="497">
        <v>2572.5</v>
      </c>
      <c r="K23" s="497">
        <v>2143.9095414815174</v>
      </c>
      <c r="L23" s="497">
        <v>15616</v>
      </c>
      <c r="M23" s="497">
        <v>2310</v>
      </c>
      <c r="N23" s="497">
        <v>2755.6200000000003</v>
      </c>
      <c r="O23" s="497">
        <v>2494.9340614473826</v>
      </c>
      <c r="P23" s="501">
        <v>30762</v>
      </c>
      <c r="R23" s="474"/>
    </row>
    <row r="24" spans="2:18" ht="15" customHeight="1" x14ac:dyDescent="0.15">
      <c r="B24" s="184"/>
      <c r="C24" s="177">
        <v>3</v>
      </c>
      <c r="D24" s="187"/>
      <c r="E24" s="497">
        <v>1312.5</v>
      </c>
      <c r="F24" s="497">
        <v>1732.5</v>
      </c>
      <c r="G24" s="497">
        <v>1483.6774975751696</v>
      </c>
      <c r="H24" s="497">
        <v>17862.2</v>
      </c>
      <c r="I24" s="497">
        <v>1995</v>
      </c>
      <c r="J24" s="497">
        <v>2625</v>
      </c>
      <c r="K24" s="497">
        <v>2269.6463430052463</v>
      </c>
      <c r="L24" s="497">
        <v>14799.1</v>
      </c>
      <c r="M24" s="497">
        <v>2310</v>
      </c>
      <c r="N24" s="497">
        <v>2835</v>
      </c>
      <c r="O24" s="497">
        <v>2519.0900352479948</v>
      </c>
      <c r="P24" s="501">
        <v>30860.400000000001</v>
      </c>
      <c r="R24" s="474"/>
    </row>
    <row r="25" spans="2:18" ht="15" customHeight="1" x14ac:dyDescent="0.15">
      <c r="B25" s="184"/>
      <c r="C25" s="177">
        <v>4</v>
      </c>
      <c r="D25" s="187"/>
      <c r="E25" s="497">
        <v>1456.4549999999999</v>
      </c>
      <c r="F25" s="497">
        <v>1785</v>
      </c>
      <c r="G25" s="497">
        <v>1642.9698931340092</v>
      </c>
      <c r="H25" s="497">
        <v>13302.9</v>
      </c>
      <c r="I25" s="497">
        <v>2036.2650000000001</v>
      </c>
      <c r="J25" s="497">
        <v>2625</v>
      </c>
      <c r="K25" s="497">
        <v>2328.3489417493915</v>
      </c>
      <c r="L25" s="497">
        <v>12289.5</v>
      </c>
      <c r="M25" s="497">
        <v>2257.5</v>
      </c>
      <c r="N25" s="501">
        <v>2625</v>
      </c>
      <c r="O25" s="497">
        <v>2477.4241482279226</v>
      </c>
      <c r="P25" s="501">
        <v>26329.1</v>
      </c>
    </row>
    <row r="26" spans="2:18" ht="15" customHeight="1" x14ac:dyDescent="0.15">
      <c r="B26" s="178"/>
      <c r="C26" s="182">
        <v>5</v>
      </c>
      <c r="D26" s="190"/>
      <c r="E26" s="494">
        <v>1522.5</v>
      </c>
      <c r="F26" s="494">
        <v>1837.5</v>
      </c>
      <c r="G26" s="494">
        <v>1682.5065771190366</v>
      </c>
      <c r="H26" s="494">
        <v>14473.6</v>
      </c>
      <c r="I26" s="494">
        <v>2100</v>
      </c>
      <c r="J26" s="494">
        <v>2625</v>
      </c>
      <c r="K26" s="494">
        <v>2412.6190047691894</v>
      </c>
      <c r="L26" s="494">
        <v>12012.1</v>
      </c>
      <c r="M26" s="494">
        <v>2205</v>
      </c>
      <c r="N26" s="494">
        <v>2835</v>
      </c>
      <c r="O26" s="494">
        <v>2580.8796775752558</v>
      </c>
      <c r="P26" s="498">
        <v>27732</v>
      </c>
    </row>
    <row r="27" spans="2:18" ht="14.25" customHeight="1" x14ac:dyDescent="0.15">
      <c r="B27" s="206"/>
      <c r="C27" s="225"/>
      <c r="D27" s="226"/>
      <c r="E27" s="495"/>
      <c r="F27" s="502"/>
      <c r="G27" s="474"/>
      <c r="H27" s="502"/>
      <c r="I27" s="495"/>
      <c r="J27" s="502"/>
      <c r="K27" s="474"/>
      <c r="L27" s="502"/>
      <c r="M27" s="495"/>
      <c r="N27" s="502"/>
      <c r="O27" s="474"/>
      <c r="P27" s="502"/>
    </row>
    <row r="28" spans="2:18" ht="14.25" customHeight="1" x14ac:dyDescent="0.15">
      <c r="B28" s="503"/>
      <c r="C28" s="208"/>
      <c r="D28" s="226"/>
      <c r="E28" s="495"/>
      <c r="F28" s="502"/>
      <c r="G28" s="474"/>
      <c r="H28" s="497"/>
      <c r="I28" s="495"/>
      <c r="J28" s="502"/>
      <c r="K28" s="474"/>
      <c r="L28" s="497"/>
      <c r="M28" s="495"/>
      <c r="N28" s="502"/>
      <c r="O28" s="474"/>
      <c r="P28" s="497"/>
    </row>
    <row r="29" spans="2:18" ht="14.25" customHeight="1" x14ac:dyDescent="0.15">
      <c r="B29" s="503" t="s">
        <v>117</v>
      </c>
      <c r="C29" s="225"/>
      <c r="D29" s="226"/>
      <c r="E29" s="495"/>
      <c r="F29" s="502"/>
      <c r="G29" s="474"/>
      <c r="H29" s="502"/>
      <c r="I29" s="495"/>
      <c r="J29" s="502"/>
      <c r="K29" s="474"/>
      <c r="L29" s="502"/>
      <c r="M29" s="495"/>
      <c r="N29" s="502"/>
      <c r="O29" s="474"/>
      <c r="P29" s="502"/>
    </row>
    <row r="30" spans="2:18" ht="14.25" customHeight="1" x14ac:dyDescent="0.15">
      <c r="B30" s="505">
        <v>40669</v>
      </c>
      <c r="C30" s="228"/>
      <c r="D30" s="229">
        <v>40673</v>
      </c>
      <c r="E30" s="249">
        <v>1522.5</v>
      </c>
      <c r="F30" s="249">
        <v>1732.5</v>
      </c>
      <c r="G30" s="249">
        <v>1671.960158311346</v>
      </c>
      <c r="H30" s="497">
        <v>5425.6</v>
      </c>
      <c r="I30" s="249">
        <v>2100</v>
      </c>
      <c r="J30" s="249">
        <v>2625</v>
      </c>
      <c r="K30" s="249">
        <v>2430.5459295929591</v>
      </c>
      <c r="L30" s="497">
        <v>5141.6000000000004</v>
      </c>
      <c r="M30" s="249">
        <v>2205</v>
      </c>
      <c r="N30" s="249">
        <v>2835</v>
      </c>
      <c r="O30" s="249">
        <v>2620.7840680746367</v>
      </c>
      <c r="P30" s="497">
        <v>7315.9</v>
      </c>
    </row>
    <row r="31" spans="2:18" ht="14.25" customHeight="1" x14ac:dyDescent="0.15">
      <c r="B31" s="505" t="s">
        <v>118</v>
      </c>
      <c r="C31" s="228"/>
      <c r="D31" s="229"/>
      <c r="E31" s="495"/>
      <c r="F31" s="502"/>
      <c r="G31" s="474"/>
      <c r="H31" s="502"/>
      <c r="I31" s="495"/>
      <c r="J31" s="502"/>
      <c r="K31" s="474"/>
      <c r="L31" s="502"/>
      <c r="M31" s="495"/>
      <c r="N31" s="502"/>
      <c r="O31" s="474"/>
      <c r="P31" s="502"/>
    </row>
    <row r="32" spans="2:18" ht="14.25" customHeight="1" x14ac:dyDescent="0.15">
      <c r="B32" s="505">
        <v>40674</v>
      </c>
      <c r="C32" s="228"/>
      <c r="D32" s="229">
        <v>40680</v>
      </c>
      <c r="E32" s="506">
        <v>1522.5</v>
      </c>
      <c r="F32" s="507">
        <v>1764</v>
      </c>
      <c r="G32" s="508">
        <v>1683.1443927153225</v>
      </c>
      <c r="H32" s="507">
        <v>3544</v>
      </c>
      <c r="I32" s="506">
        <v>2100</v>
      </c>
      <c r="J32" s="507">
        <v>2625</v>
      </c>
      <c r="K32" s="508">
        <v>2379.9259890859485</v>
      </c>
      <c r="L32" s="507">
        <v>2676</v>
      </c>
      <c r="M32" s="249">
        <v>2310</v>
      </c>
      <c r="N32" s="249">
        <v>2835</v>
      </c>
      <c r="O32" s="249">
        <v>2593.7047683923706</v>
      </c>
      <c r="P32" s="507">
        <v>6106</v>
      </c>
    </row>
    <row r="33" spans="2:16" ht="14.25" customHeight="1" x14ac:dyDescent="0.15">
      <c r="B33" s="505" t="s">
        <v>119</v>
      </c>
      <c r="C33" s="228"/>
      <c r="D33" s="229"/>
      <c r="E33" s="495"/>
      <c r="F33" s="502"/>
      <c r="G33" s="474"/>
      <c r="H33" s="502"/>
      <c r="I33" s="495"/>
      <c r="J33" s="502"/>
      <c r="K33" s="474"/>
      <c r="L33" s="502"/>
      <c r="M33" s="495"/>
      <c r="N33" s="502"/>
      <c r="O33" s="474"/>
      <c r="P33" s="502"/>
    </row>
    <row r="34" spans="2:16" ht="14.25" customHeight="1" x14ac:dyDescent="0.15">
      <c r="B34" s="505">
        <v>40681</v>
      </c>
      <c r="C34" s="228"/>
      <c r="D34" s="229">
        <v>40687</v>
      </c>
      <c r="E34" s="506">
        <v>1543.5</v>
      </c>
      <c r="F34" s="507">
        <v>1764</v>
      </c>
      <c r="G34" s="508">
        <v>1675.196910755149</v>
      </c>
      <c r="H34" s="507">
        <v>2872.7</v>
      </c>
      <c r="I34" s="506">
        <v>2100</v>
      </c>
      <c r="J34" s="507">
        <v>2625</v>
      </c>
      <c r="K34" s="508">
        <v>2411.5676077265975</v>
      </c>
      <c r="L34" s="507">
        <v>1891.9</v>
      </c>
      <c r="M34" s="506">
        <v>2481.15</v>
      </c>
      <c r="N34" s="506">
        <v>2625</v>
      </c>
      <c r="O34" s="506">
        <v>2572.5230711827862</v>
      </c>
      <c r="P34" s="507">
        <v>6934.1</v>
      </c>
    </row>
    <row r="35" spans="2:16" ht="14.25" customHeight="1" x14ac:dyDescent="0.15">
      <c r="B35" s="505" t="s">
        <v>120</v>
      </c>
      <c r="C35" s="228"/>
      <c r="D35" s="229"/>
      <c r="E35" s="496"/>
      <c r="F35" s="497"/>
      <c r="G35" s="147"/>
      <c r="H35" s="497"/>
      <c r="I35" s="496"/>
      <c r="J35" s="497"/>
      <c r="K35" s="147"/>
      <c r="L35" s="497"/>
      <c r="M35" s="496"/>
      <c r="N35" s="497"/>
      <c r="O35" s="147"/>
      <c r="P35" s="497"/>
    </row>
    <row r="36" spans="2:16" ht="14.25" customHeight="1" x14ac:dyDescent="0.15">
      <c r="B36" s="505">
        <v>40688</v>
      </c>
      <c r="C36" s="228"/>
      <c r="D36" s="229">
        <v>40694</v>
      </c>
      <c r="E36" s="506">
        <v>1575</v>
      </c>
      <c r="F36" s="507">
        <v>1837.5</v>
      </c>
      <c r="G36" s="508">
        <v>1728.3889602053914</v>
      </c>
      <c r="H36" s="507">
        <v>2631.3</v>
      </c>
      <c r="I36" s="506">
        <v>2205</v>
      </c>
      <c r="J36" s="507">
        <v>2467.5</v>
      </c>
      <c r="K36" s="508">
        <v>2391.4284744228153</v>
      </c>
      <c r="L36" s="507">
        <v>2302.6</v>
      </c>
      <c r="M36" s="506">
        <v>2243.85</v>
      </c>
      <c r="N36" s="507">
        <v>2730</v>
      </c>
      <c r="O36" s="508">
        <v>2494.2432719546746</v>
      </c>
      <c r="P36" s="507">
        <v>7376</v>
      </c>
    </row>
    <row r="37" spans="2:16" ht="14.25" customHeight="1" x14ac:dyDescent="0.15">
      <c r="B37" s="505" t="s">
        <v>121</v>
      </c>
      <c r="C37" s="228"/>
      <c r="D37" s="229"/>
      <c r="E37" s="495"/>
      <c r="F37" s="502"/>
      <c r="G37" s="474"/>
      <c r="H37" s="502"/>
      <c r="I37" s="495"/>
      <c r="J37" s="502"/>
      <c r="K37" s="474"/>
      <c r="L37" s="502"/>
      <c r="M37" s="495"/>
      <c r="N37" s="502"/>
      <c r="O37" s="474"/>
      <c r="P37" s="502"/>
    </row>
    <row r="38" spans="2:16" ht="14.25" customHeight="1" x14ac:dyDescent="0.15">
      <c r="B38" s="517"/>
      <c r="C38" s="235"/>
      <c r="D38" s="236"/>
      <c r="E38" s="518"/>
      <c r="F38" s="519"/>
      <c r="G38" s="520"/>
      <c r="H38" s="494"/>
      <c r="I38" s="519"/>
      <c r="J38" s="519"/>
      <c r="K38" s="519"/>
      <c r="L38" s="494"/>
      <c r="M38" s="494"/>
      <c r="N38" s="494"/>
      <c r="O38" s="494"/>
      <c r="P38" s="494"/>
    </row>
    <row r="42" spans="2:16" x14ac:dyDescent="0.15"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</row>
  </sheetData>
  <mergeCells count="3">
    <mergeCell ref="E6:H6"/>
    <mergeCell ref="I6:L6"/>
    <mergeCell ref="M6:P6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&amp;C-49-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52"/>
  <sheetViews>
    <sheetView zoomScale="75" workbookViewId="0"/>
  </sheetViews>
  <sheetFormatPr defaultColWidth="7.5" defaultRowHeight="12" x14ac:dyDescent="0.15"/>
  <cols>
    <col min="1" max="1" width="1.25" style="475" customWidth="1"/>
    <col min="2" max="2" width="4.125" style="475" customWidth="1"/>
    <col min="3" max="3" width="3.125" style="475" customWidth="1"/>
    <col min="4" max="4" width="2.625" style="475" customWidth="1"/>
    <col min="5" max="7" width="5.875" style="475" customWidth="1"/>
    <col min="8" max="8" width="7.875" style="475" customWidth="1"/>
    <col min="9" max="11" width="5.875" style="475" customWidth="1"/>
    <col min="12" max="12" width="8" style="475" customWidth="1"/>
    <col min="13" max="15" width="5.875" style="475" customWidth="1"/>
    <col min="16" max="16" width="8" style="475" customWidth="1"/>
    <col min="17" max="19" width="5.875" style="475" customWidth="1"/>
    <col min="20" max="20" width="8" style="475" customWidth="1"/>
    <col min="21" max="23" width="5.875" style="475" customWidth="1"/>
    <col min="24" max="24" width="8" style="475" customWidth="1"/>
    <col min="25" max="16384" width="7.5" style="475"/>
  </cols>
  <sheetData>
    <row r="3" spans="2:26" x14ac:dyDescent="0.15">
      <c r="B3" s="475" t="s">
        <v>378</v>
      </c>
    </row>
    <row r="4" spans="2:26" x14ac:dyDescent="0.15">
      <c r="B4" s="474"/>
      <c r="C4" s="474"/>
      <c r="D4" s="474"/>
      <c r="E4" s="474"/>
      <c r="F4" s="474"/>
      <c r="G4" s="474"/>
      <c r="H4" s="474"/>
      <c r="I4" s="474"/>
      <c r="J4" s="474"/>
      <c r="K4" s="474"/>
      <c r="L4" s="474"/>
      <c r="M4" s="474"/>
      <c r="X4" s="476" t="s">
        <v>206</v>
      </c>
    </row>
    <row r="5" spans="2:26" ht="8.25" customHeight="1" x14ac:dyDescent="0.15"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Z5" s="474"/>
    </row>
    <row r="6" spans="2:26" ht="13.5" customHeight="1" x14ac:dyDescent="0.15">
      <c r="B6" s="521"/>
      <c r="C6" s="479" t="s">
        <v>85</v>
      </c>
      <c r="D6" s="480"/>
      <c r="E6" s="672" t="s">
        <v>89</v>
      </c>
      <c r="F6" s="673"/>
      <c r="G6" s="673"/>
      <c r="H6" s="674"/>
      <c r="I6" s="672" t="s">
        <v>98</v>
      </c>
      <c r="J6" s="673"/>
      <c r="K6" s="673"/>
      <c r="L6" s="674"/>
      <c r="M6" s="672" t="s">
        <v>100</v>
      </c>
      <c r="N6" s="673"/>
      <c r="O6" s="673"/>
      <c r="P6" s="674"/>
      <c r="Q6" s="672" t="s">
        <v>101</v>
      </c>
      <c r="R6" s="673"/>
      <c r="S6" s="673"/>
      <c r="T6" s="674"/>
      <c r="U6" s="672" t="s">
        <v>105</v>
      </c>
      <c r="V6" s="673"/>
      <c r="W6" s="673"/>
      <c r="X6" s="674"/>
      <c r="Z6" s="474"/>
    </row>
    <row r="7" spans="2:26" x14ac:dyDescent="0.15">
      <c r="B7" s="495" t="s">
        <v>91</v>
      </c>
      <c r="C7" s="474"/>
      <c r="D7" s="474"/>
      <c r="E7" s="486" t="s">
        <v>92</v>
      </c>
      <c r="F7" s="487" t="s">
        <v>93</v>
      </c>
      <c r="G7" s="488" t="s">
        <v>94</v>
      </c>
      <c r="H7" s="487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474"/>
    </row>
    <row r="8" spans="2:26" x14ac:dyDescent="0.15">
      <c r="B8" s="499"/>
      <c r="C8" s="477"/>
      <c r="D8" s="477"/>
      <c r="E8" s="491"/>
      <c r="F8" s="492"/>
      <c r="G8" s="493" t="s">
        <v>96</v>
      </c>
      <c r="H8" s="492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474"/>
    </row>
    <row r="9" spans="2:26" ht="12" customHeight="1" x14ac:dyDescent="0.15">
      <c r="B9" s="495" t="s">
        <v>60</v>
      </c>
      <c r="C9" s="522">
        <v>18</v>
      </c>
      <c r="D9" s="474" t="s">
        <v>61</v>
      </c>
      <c r="E9" s="506">
        <v>2880</v>
      </c>
      <c r="F9" s="507">
        <v>3150</v>
      </c>
      <c r="G9" s="508">
        <v>3050</v>
      </c>
      <c r="H9" s="507">
        <v>13759</v>
      </c>
      <c r="I9" s="186">
        <v>5775</v>
      </c>
      <c r="J9" s="188">
        <v>7140</v>
      </c>
      <c r="K9" s="189">
        <v>6655</v>
      </c>
      <c r="L9" s="188">
        <v>7590</v>
      </c>
      <c r="M9" s="186">
        <v>2363</v>
      </c>
      <c r="N9" s="188">
        <v>2940</v>
      </c>
      <c r="O9" s="189">
        <v>2752</v>
      </c>
      <c r="P9" s="188">
        <v>77842</v>
      </c>
      <c r="Q9" s="186">
        <v>2573</v>
      </c>
      <c r="R9" s="188">
        <v>3045</v>
      </c>
      <c r="S9" s="189">
        <v>2860</v>
      </c>
      <c r="T9" s="188">
        <v>56352</v>
      </c>
      <c r="U9" s="186">
        <v>2573</v>
      </c>
      <c r="V9" s="188">
        <v>3045</v>
      </c>
      <c r="W9" s="189">
        <v>2839</v>
      </c>
      <c r="X9" s="188">
        <v>38266</v>
      </c>
      <c r="Z9" s="189"/>
    </row>
    <row r="10" spans="2:26" x14ac:dyDescent="0.15">
      <c r="B10" s="495"/>
      <c r="C10" s="522">
        <v>19</v>
      </c>
      <c r="D10" s="474"/>
      <c r="E10" s="506">
        <v>2625</v>
      </c>
      <c r="F10" s="507">
        <v>2993</v>
      </c>
      <c r="G10" s="508">
        <v>2814</v>
      </c>
      <c r="H10" s="507">
        <v>23455</v>
      </c>
      <c r="I10" s="186">
        <v>5565</v>
      </c>
      <c r="J10" s="188">
        <v>6668</v>
      </c>
      <c r="K10" s="189">
        <v>6159</v>
      </c>
      <c r="L10" s="188">
        <v>13356</v>
      </c>
      <c r="M10" s="186">
        <v>2100</v>
      </c>
      <c r="N10" s="188">
        <v>2835</v>
      </c>
      <c r="O10" s="189">
        <v>2487</v>
      </c>
      <c r="P10" s="188">
        <v>85492</v>
      </c>
      <c r="Q10" s="186">
        <v>2100</v>
      </c>
      <c r="R10" s="188">
        <v>3045</v>
      </c>
      <c r="S10" s="189">
        <v>2703</v>
      </c>
      <c r="T10" s="188">
        <v>74798</v>
      </c>
      <c r="U10" s="186">
        <v>2310</v>
      </c>
      <c r="V10" s="188">
        <v>3045</v>
      </c>
      <c r="W10" s="189">
        <v>2713</v>
      </c>
      <c r="X10" s="188">
        <v>50209</v>
      </c>
      <c r="Z10" s="189"/>
    </row>
    <row r="11" spans="2:26" x14ac:dyDescent="0.15">
      <c r="B11" s="495"/>
      <c r="C11" s="522">
        <v>20</v>
      </c>
      <c r="D11" s="474"/>
      <c r="E11" s="186">
        <v>2415</v>
      </c>
      <c r="F11" s="188">
        <v>2961</v>
      </c>
      <c r="G11" s="189">
        <v>2685</v>
      </c>
      <c r="H11" s="507">
        <v>29516</v>
      </c>
      <c r="I11" s="186">
        <v>5541</v>
      </c>
      <c r="J11" s="188">
        <v>5687</v>
      </c>
      <c r="K11" s="189">
        <v>5614</v>
      </c>
      <c r="L11" s="188">
        <v>29570</v>
      </c>
      <c r="M11" s="186">
        <v>1995</v>
      </c>
      <c r="N11" s="188">
        <v>2730</v>
      </c>
      <c r="O11" s="189">
        <v>2338</v>
      </c>
      <c r="P11" s="188">
        <v>81615</v>
      </c>
      <c r="Q11" s="186">
        <v>2205</v>
      </c>
      <c r="R11" s="188">
        <v>2835</v>
      </c>
      <c r="S11" s="189">
        <v>2461</v>
      </c>
      <c r="T11" s="188">
        <v>81187</v>
      </c>
      <c r="U11" s="186">
        <v>2205</v>
      </c>
      <c r="V11" s="188">
        <v>2835</v>
      </c>
      <c r="W11" s="189">
        <v>2507</v>
      </c>
      <c r="X11" s="188">
        <v>62313</v>
      </c>
      <c r="Z11" s="189"/>
    </row>
    <row r="12" spans="2:26" x14ac:dyDescent="0.15">
      <c r="B12" s="495"/>
      <c r="C12" s="522">
        <v>21</v>
      </c>
      <c r="D12" s="474"/>
      <c r="E12" s="186">
        <v>2100</v>
      </c>
      <c r="F12" s="188">
        <v>2940</v>
      </c>
      <c r="G12" s="189">
        <v>2424</v>
      </c>
      <c r="H12" s="188">
        <v>21615</v>
      </c>
      <c r="I12" s="186">
        <v>4200</v>
      </c>
      <c r="J12" s="188">
        <v>5670</v>
      </c>
      <c r="K12" s="189">
        <v>5062</v>
      </c>
      <c r="L12" s="188">
        <v>29480</v>
      </c>
      <c r="M12" s="186">
        <v>1785</v>
      </c>
      <c r="N12" s="188">
        <v>2835</v>
      </c>
      <c r="O12" s="189">
        <v>2249</v>
      </c>
      <c r="P12" s="188">
        <v>76748</v>
      </c>
      <c r="Q12" s="186">
        <v>1890</v>
      </c>
      <c r="R12" s="188">
        <v>2835</v>
      </c>
      <c r="S12" s="189">
        <v>2489</v>
      </c>
      <c r="T12" s="188">
        <v>75294</v>
      </c>
      <c r="U12" s="186">
        <v>1890</v>
      </c>
      <c r="V12" s="188">
        <v>2888</v>
      </c>
      <c r="W12" s="189">
        <v>2528</v>
      </c>
      <c r="X12" s="188">
        <v>66924</v>
      </c>
      <c r="Z12" s="189"/>
    </row>
    <row r="13" spans="2:26" x14ac:dyDescent="0.15">
      <c r="B13" s="499"/>
      <c r="C13" s="493">
        <v>22</v>
      </c>
      <c r="D13" s="500"/>
      <c r="E13" s="195">
        <v>2073</v>
      </c>
      <c r="F13" s="195">
        <v>2940</v>
      </c>
      <c r="G13" s="195">
        <v>2466</v>
      </c>
      <c r="H13" s="195">
        <v>21003</v>
      </c>
      <c r="I13" s="195">
        <v>4515</v>
      </c>
      <c r="J13" s="195">
        <v>5796</v>
      </c>
      <c r="K13" s="195">
        <v>5055</v>
      </c>
      <c r="L13" s="195">
        <v>19719</v>
      </c>
      <c r="M13" s="195">
        <v>1838</v>
      </c>
      <c r="N13" s="195">
        <v>2625</v>
      </c>
      <c r="O13" s="195">
        <v>2186</v>
      </c>
      <c r="P13" s="195">
        <v>76431</v>
      </c>
      <c r="Q13" s="195">
        <v>1953</v>
      </c>
      <c r="R13" s="195">
        <v>2730</v>
      </c>
      <c r="S13" s="195">
        <v>2416</v>
      </c>
      <c r="T13" s="195">
        <v>69842</v>
      </c>
      <c r="U13" s="195">
        <v>1953</v>
      </c>
      <c r="V13" s="195">
        <v>2783</v>
      </c>
      <c r="W13" s="195">
        <v>2434</v>
      </c>
      <c r="X13" s="250">
        <v>64391</v>
      </c>
      <c r="Z13" s="189"/>
    </row>
    <row r="14" spans="2:26" x14ac:dyDescent="0.15">
      <c r="B14" s="184" t="s">
        <v>368</v>
      </c>
      <c r="C14" s="177">
        <v>5</v>
      </c>
      <c r="D14" s="187" t="s">
        <v>370</v>
      </c>
      <c r="E14" s="186">
        <v>2205</v>
      </c>
      <c r="F14" s="188">
        <v>2415</v>
      </c>
      <c r="G14" s="189">
        <v>2334</v>
      </c>
      <c r="H14" s="188">
        <v>1909</v>
      </c>
      <c r="I14" s="189">
        <v>4752</v>
      </c>
      <c r="J14" s="188">
        <v>5250</v>
      </c>
      <c r="K14" s="189">
        <v>5151</v>
      </c>
      <c r="L14" s="188">
        <v>1101</v>
      </c>
      <c r="M14" s="189">
        <v>1995</v>
      </c>
      <c r="N14" s="188">
        <v>2520</v>
      </c>
      <c r="O14" s="189">
        <v>2227</v>
      </c>
      <c r="P14" s="188">
        <v>6669</v>
      </c>
      <c r="Q14" s="189">
        <v>2100</v>
      </c>
      <c r="R14" s="188">
        <v>2730</v>
      </c>
      <c r="S14" s="189">
        <v>2583</v>
      </c>
      <c r="T14" s="188">
        <v>5582</v>
      </c>
      <c r="U14" s="189">
        <v>2100</v>
      </c>
      <c r="V14" s="188">
        <v>2783</v>
      </c>
      <c r="W14" s="189">
        <v>2611</v>
      </c>
      <c r="X14" s="188">
        <v>4547</v>
      </c>
      <c r="Z14" s="189"/>
    </row>
    <row r="15" spans="2:26" x14ac:dyDescent="0.15">
      <c r="B15" s="184"/>
      <c r="C15" s="177">
        <v>6</v>
      </c>
      <c r="D15" s="187"/>
      <c r="E15" s="186">
        <v>2090</v>
      </c>
      <c r="F15" s="188">
        <v>2415</v>
      </c>
      <c r="G15" s="233">
        <v>2324</v>
      </c>
      <c r="H15" s="188">
        <v>973</v>
      </c>
      <c r="I15" s="249">
        <v>0</v>
      </c>
      <c r="J15" s="249">
        <v>0</v>
      </c>
      <c r="K15" s="249">
        <v>0</v>
      </c>
      <c r="L15" s="188">
        <v>1501</v>
      </c>
      <c r="M15" s="189">
        <v>1890</v>
      </c>
      <c r="N15" s="188">
        <v>2520</v>
      </c>
      <c r="O15" s="189">
        <v>2137</v>
      </c>
      <c r="P15" s="188">
        <v>5698</v>
      </c>
      <c r="Q15" s="189">
        <v>2100</v>
      </c>
      <c r="R15" s="188">
        <v>2625</v>
      </c>
      <c r="S15" s="189">
        <v>2557</v>
      </c>
      <c r="T15" s="188">
        <v>5686</v>
      </c>
      <c r="U15" s="189">
        <v>2100</v>
      </c>
      <c r="V15" s="188">
        <v>2625</v>
      </c>
      <c r="W15" s="189">
        <v>2514</v>
      </c>
      <c r="X15" s="188">
        <v>4571</v>
      </c>
      <c r="Z15" s="189"/>
    </row>
    <row r="16" spans="2:26" x14ac:dyDescent="0.15">
      <c r="B16" s="184"/>
      <c r="C16" s="177">
        <v>7</v>
      </c>
      <c r="D16" s="187"/>
      <c r="E16" s="186">
        <v>2073</v>
      </c>
      <c r="F16" s="188">
        <v>2310</v>
      </c>
      <c r="G16" s="233">
        <v>2202</v>
      </c>
      <c r="H16" s="188">
        <v>796</v>
      </c>
      <c r="I16" s="186">
        <v>4200</v>
      </c>
      <c r="J16" s="188">
        <v>5145</v>
      </c>
      <c r="K16" s="233">
        <v>4840</v>
      </c>
      <c r="L16" s="188">
        <v>1338</v>
      </c>
      <c r="M16" s="189">
        <v>1890</v>
      </c>
      <c r="N16" s="188">
        <v>2310</v>
      </c>
      <c r="O16" s="189">
        <v>2127</v>
      </c>
      <c r="P16" s="188">
        <v>4370</v>
      </c>
      <c r="Q16" s="189">
        <v>2100</v>
      </c>
      <c r="R16" s="188">
        <v>2520</v>
      </c>
      <c r="S16" s="189">
        <v>2268</v>
      </c>
      <c r="T16" s="188">
        <v>4835</v>
      </c>
      <c r="U16" s="189">
        <v>2100</v>
      </c>
      <c r="V16" s="188">
        <v>2520</v>
      </c>
      <c r="W16" s="189">
        <v>2333</v>
      </c>
      <c r="X16" s="188">
        <v>3650</v>
      </c>
      <c r="Z16" s="474"/>
    </row>
    <row r="17" spans="2:26" x14ac:dyDescent="0.15">
      <c r="B17" s="184"/>
      <c r="C17" s="177">
        <v>8</v>
      </c>
      <c r="D17" s="166"/>
      <c r="E17" s="186">
        <v>2207</v>
      </c>
      <c r="F17" s="188">
        <v>2367</v>
      </c>
      <c r="G17" s="233">
        <v>2295</v>
      </c>
      <c r="H17" s="188">
        <v>1174</v>
      </c>
      <c r="I17" s="249">
        <v>0</v>
      </c>
      <c r="J17" s="249">
        <v>0</v>
      </c>
      <c r="K17" s="249">
        <v>0</v>
      </c>
      <c r="L17" s="188">
        <v>2031</v>
      </c>
      <c r="M17" s="186">
        <v>1890</v>
      </c>
      <c r="N17" s="188">
        <v>2415</v>
      </c>
      <c r="O17" s="189">
        <v>2218</v>
      </c>
      <c r="P17" s="186">
        <v>6122</v>
      </c>
      <c r="Q17" s="188">
        <v>2048</v>
      </c>
      <c r="R17" s="188">
        <v>2520</v>
      </c>
      <c r="S17" s="188">
        <v>2336</v>
      </c>
      <c r="T17" s="188">
        <v>6675</v>
      </c>
      <c r="U17" s="188">
        <v>2100</v>
      </c>
      <c r="V17" s="188">
        <v>2625</v>
      </c>
      <c r="W17" s="188">
        <v>2454</v>
      </c>
      <c r="X17" s="188">
        <v>4926</v>
      </c>
      <c r="Z17" s="474"/>
    </row>
    <row r="18" spans="2:26" x14ac:dyDescent="0.15">
      <c r="B18" s="184"/>
      <c r="C18" s="177">
        <v>9</v>
      </c>
      <c r="D18" s="166"/>
      <c r="E18" s="188">
        <v>2205</v>
      </c>
      <c r="F18" s="188">
        <v>2625</v>
      </c>
      <c r="G18" s="188">
        <v>2464</v>
      </c>
      <c r="H18" s="188">
        <v>903</v>
      </c>
      <c r="I18" s="188">
        <v>4515</v>
      </c>
      <c r="J18" s="188">
        <v>5250</v>
      </c>
      <c r="K18" s="188">
        <v>4995</v>
      </c>
      <c r="L18" s="188">
        <v>1430</v>
      </c>
      <c r="M18" s="188">
        <v>1890</v>
      </c>
      <c r="N18" s="188">
        <v>2415</v>
      </c>
      <c r="O18" s="188">
        <v>2134</v>
      </c>
      <c r="P18" s="188">
        <v>6051</v>
      </c>
      <c r="Q18" s="188">
        <v>2100</v>
      </c>
      <c r="R18" s="188">
        <v>2520</v>
      </c>
      <c r="S18" s="188">
        <v>2377</v>
      </c>
      <c r="T18" s="188">
        <v>5355</v>
      </c>
      <c r="U18" s="188">
        <v>2100</v>
      </c>
      <c r="V18" s="188">
        <v>2520</v>
      </c>
      <c r="W18" s="188">
        <v>2365</v>
      </c>
      <c r="X18" s="188">
        <v>5224</v>
      </c>
      <c r="Z18" s="474"/>
    </row>
    <row r="19" spans="2:26" x14ac:dyDescent="0.15">
      <c r="B19" s="184"/>
      <c r="C19" s="177">
        <v>10</v>
      </c>
      <c r="D19" s="187"/>
      <c r="E19" s="188">
        <v>2286.9</v>
      </c>
      <c r="F19" s="188">
        <v>2625</v>
      </c>
      <c r="G19" s="188">
        <v>2486.8363943579197</v>
      </c>
      <c r="H19" s="188">
        <v>2107.1</v>
      </c>
      <c r="I19" s="188">
        <v>4515</v>
      </c>
      <c r="J19" s="188">
        <v>4935</v>
      </c>
      <c r="K19" s="188">
        <v>4756.7491922005565</v>
      </c>
      <c r="L19" s="188">
        <v>1512.7</v>
      </c>
      <c r="M19" s="188">
        <v>1995</v>
      </c>
      <c r="N19" s="188">
        <v>2415</v>
      </c>
      <c r="O19" s="188">
        <v>2224.1529454022984</v>
      </c>
      <c r="P19" s="188">
        <v>5773.2</v>
      </c>
      <c r="Q19" s="188">
        <v>2205</v>
      </c>
      <c r="R19" s="188">
        <v>2520</v>
      </c>
      <c r="S19" s="188">
        <v>2390.3815717664179</v>
      </c>
      <c r="T19" s="188">
        <v>5196.2</v>
      </c>
      <c r="U19" s="188">
        <v>2205</v>
      </c>
      <c r="V19" s="188">
        <v>2520</v>
      </c>
      <c r="W19" s="188">
        <v>2400.8626370165061</v>
      </c>
      <c r="X19" s="188">
        <v>4651.1000000000004</v>
      </c>
      <c r="Z19" s="474"/>
    </row>
    <row r="20" spans="2:26" x14ac:dyDescent="0.15">
      <c r="B20" s="184"/>
      <c r="C20" s="177">
        <v>11</v>
      </c>
      <c r="D20" s="187"/>
      <c r="E20" s="188">
        <v>2205</v>
      </c>
      <c r="F20" s="188">
        <v>2730</v>
      </c>
      <c r="G20" s="188">
        <v>2550.4377090301009</v>
      </c>
      <c r="H20" s="188">
        <v>1362.2</v>
      </c>
      <c r="I20" s="188">
        <v>4515</v>
      </c>
      <c r="J20" s="188">
        <v>5250</v>
      </c>
      <c r="K20" s="188">
        <v>4861.9759512696783</v>
      </c>
      <c r="L20" s="188">
        <v>1843.5</v>
      </c>
      <c r="M20" s="188">
        <v>1995</v>
      </c>
      <c r="N20" s="188">
        <v>2520</v>
      </c>
      <c r="O20" s="188">
        <v>2275.5901931437538</v>
      </c>
      <c r="P20" s="188">
        <v>7797.9</v>
      </c>
      <c r="Q20" s="188">
        <v>2100</v>
      </c>
      <c r="R20" s="188">
        <v>2572.5</v>
      </c>
      <c r="S20" s="188">
        <v>2381.3131467665967</v>
      </c>
      <c r="T20" s="188">
        <v>6351.3</v>
      </c>
      <c r="U20" s="188">
        <v>2100</v>
      </c>
      <c r="V20" s="188">
        <v>2572.5</v>
      </c>
      <c r="W20" s="188">
        <v>2350.3680131251426</v>
      </c>
      <c r="X20" s="188">
        <v>6005.7</v>
      </c>
      <c r="Z20" s="474"/>
    </row>
    <row r="21" spans="2:26" x14ac:dyDescent="0.15">
      <c r="B21" s="184"/>
      <c r="C21" s="177">
        <v>12</v>
      </c>
      <c r="D21" s="187"/>
      <c r="E21" s="188">
        <v>2520</v>
      </c>
      <c r="F21" s="188">
        <v>2940</v>
      </c>
      <c r="G21" s="188">
        <v>2760.8309817317686</v>
      </c>
      <c r="H21" s="188">
        <v>4063.2</v>
      </c>
      <c r="I21" s="188">
        <v>4818.45</v>
      </c>
      <c r="J21" s="188">
        <v>5796</v>
      </c>
      <c r="K21" s="188">
        <v>5265.0871118012419</v>
      </c>
      <c r="L21" s="188">
        <v>3049.7</v>
      </c>
      <c r="M21" s="188">
        <v>1995</v>
      </c>
      <c r="N21" s="188">
        <v>2625</v>
      </c>
      <c r="O21" s="188">
        <v>2245.3453124999992</v>
      </c>
      <c r="P21" s="188">
        <v>5777</v>
      </c>
      <c r="Q21" s="188">
        <v>2100</v>
      </c>
      <c r="R21" s="188">
        <v>2677.5</v>
      </c>
      <c r="S21" s="188">
        <v>2443.9221473851039</v>
      </c>
      <c r="T21" s="188">
        <v>6095.3</v>
      </c>
      <c r="U21" s="188">
        <v>2100</v>
      </c>
      <c r="V21" s="188">
        <v>2730</v>
      </c>
      <c r="W21" s="188">
        <v>2501.5169278548519</v>
      </c>
      <c r="X21" s="188">
        <v>7976</v>
      </c>
      <c r="Z21" s="474"/>
    </row>
    <row r="22" spans="2:26" x14ac:dyDescent="0.15">
      <c r="B22" s="184" t="s">
        <v>372</v>
      </c>
      <c r="C22" s="177">
        <v>1</v>
      </c>
      <c r="D22" s="187" t="s">
        <v>370</v>
      </c>
      <c r="E22" s="188">
        <v>2415</v>
      </c>
      <c r="F22" s="188">
        <v>2625</v>
      </c>
      <c r="G22" s="188">
        <v>2578.9062214089668</v>
      </c>
      <c r="H22" s="188">
        <v>3462.3</v>
      </c>
      <c r="I22" s="249">
        <v>0</v>
      </c>
      <c r="J22" s="249">
        <v>0</v>
      </c>
      <c r="K22" s="249">
        <v>0</v>
      </c>
      <c r="L22" s="188">
        <v>1971.3</v>
      </c>
      <c r="M22" s="188">
        <v>1890</v>
      </c>
      <c r="N22" s="188">
        <v>2362.5</v>
      </c>
      <c r="O22" s="188">
        <v>2219.4386449549288</v>
      </c>
      <c r="P22" s="188">
        <v>5171.1000000000004</v>
      </c>
      <c r="Q22" s="188">
        <v>2100</v>
      </c>
      <c r="R22" s="188">
        <v>2520</v>
      </c>
      <c r="S22" s="188">
        <v>2316.5416845263608</v>
      </c>
      <c r="T22" s="188">
        <v>3764.6</v>
      </c>
      <c r="U22" s="188">
        <v>2100</v>
      </c>
      <c r="V22" s="188">
        <v>2520</v>
      </c>
      <c r="W22" s="188">
        <v>2337.5426573922928</v>
      </c>
      <c r="X22" s="233">
        <v>4275.7</v>
      </c>
    </row>
    <row r="23" spans="2:26" x14ac:dyDescent="0.15">
      <c r="B23" s="184"/>
      <c r="C23" s="177">
        <v>2</v>
      </c>
      <c r="D23" s="187"/>
      <c r="E23" s="188">
        <v>2212.35</v>
      </c>
      <c r="F23" s="188">
        <v>2467.5</v>
      </c>
      <c r="G23" s="188">
        <v>2342.2194614711038</v>
      </c>
      <c r="H23" s="188">
        <v>1228.0999999999999</v>
      </c>
      <c r="I23" s="249">
        <v>4384.8</v>
      </c>
      <c r="J23" s="249">
        <v>5250</v>
      </c>
      <c r="K23" s="249">
        <v>4963.7848945409432</v>
      </c>
      <c r="L23" s="188">
        <v>2091.1</v>
      </c>
      <c r="M23" s="188">
        <v>1890</v>
      </c>
      <c r="N23" s="188">
        <v>2310</v>
      </c>
      <c r="O23" s="188">
        <v>2164.3344564933673</v>
      </c>
      <c r="P23" s="188">
        <v>5777.8</v>
      </c>
      <c r="Q23" s="188">
        <v>2100</v>
      </c>
      <c r="R23" s="188">
        <v>2520</v>
      </c>
      <c r="S23" s="188">
        <v>2304.1943343512439</v>
      </c>
      <c r="T23" s="188">
        <v>3771.8</v>
      </c>
      <c r="U23" s="188">
        <v>2100</v>
      </c>
      <c r="V23" s="188">
        <v>2520</v>
      </c>
      <c r="W23" s="188">
        <v>2302.4998856576594</v>
      </c>
      <c r="X23" s="233">
        <v>4689.6000000000004</v>
      </c>
    </row>
    <row r="24" spans="2:26" x14ac:dyDescent="0.15">
      <c r="B24" s="184"/>
      <c r="C24" s="177">
        <v>3</v>
      </c>
      <c r="D24" s="187"/>
      <c r="E24" s="188">
        <v>2184</v>
      </c>
      <c r="F24" s="188">
        <v>2394</v>
      </c>
      <c r="G24" s="188">
        <v>2354.7592385218363</v>
      </c>
      <c r="H24" s="188">
        <v>1381</v>
      </c>
      <c r="I24" s="249">
        <v>4936.05</v>
      </c>
      <c r="J24" s="249">
        <v>4936.05</v>
      </c>
      <c r="K24" s="249">
        <v>4936.2607526881729</v>
      </c>
      <c r="L24" s="188">
        <v>1343.4</v>
      </c>
      <c r="M24" s="188">
        <v>2100</v>
      </c>
      <c r="N24" s="188">
        <v>2415</v>
      </c>
      <c r="O24" s="188">
        <v>2240.1523776677755</v>
      </c>
      <c r="P24" s="188">
        <v>5157.3</v>
      </c>
      <c r="Q24" s="188">
        <v>2205</v>
      </c>
      <c r="R24" s="188">
        <v>2520</v>
      </c>
      <c r="S24" s="188">
        <v>2376.3936628500164</v>
      </c>
      <c r="T24" s="188">
        <v>3706.9</v>
      </c>
      <c r="U24" s="188">
        <v>2205</v>
      </c>
      <c r="V24" s="188">
        <v>2520</v>
      </c>
      <c r="W24" s="188">
        <v>2383.3394160583944</v>
      </c>
      <c r="X24" s="233">
        <v>4680.8</v>
      </c>
    </row>
    <row r="25" spans="2:26" x14ac:dyDescent="0.15">
      <c r="B25" s="184"/>
      <c r="C25" s="177">
        <v>4</v>
      </c>
      <c r="D25" s="187"/>
      <c r="E25" s="188">
        <v>2226</v>
      </c>
      <c r="F25" s="188">
        <v>2415</v>
      </c>
      <c r="G25" s="188">
        <v>2349.7916169451073</v>
      </c>
      <c r="H25" s="188">
        <v>1124.5</v>
      </c>
      <c r="I25" s="249">
        <v>4305</v>
      </c>
      <c r="J25" s="249">
        <v>5157.6000000000004</v>
      </c>
      <c r="K25" s="249">
        <v>4839.8080517613234</v>
      </c>
      <c r="L25" s="188">
        <v>1154.5999999999999</v>
      </c>
      <c r="M25" s="188">
        <v>2100</v>
      </c>
      <c r="N25" s="188">
        <v>2520</v>
      </c>
      <c r="O25" s="188">
        <v>2319.6643776824035</v>
      </c>
      <c r="P25" s="188">
        <v>5545.2</v>
      </c>
      <c r="Q25" s="188">
        <v>2310</v>
      </c>
      <c r="R25" s="188">
        <v>2625</v>
      </c>
      <c r="S25" s="188">
        <v>2452.0758423913044</v>
      </c>
      <c r="T25" s="188">
        <v>4272.3999999999996</v>
      </c>
      <c r="U25" s="188">
        <v>2310</v>
      </c>
      <c r="V25" s="188">
        <v>2625</v>
      </c>
      <c r="W25" s="188">
        <v>2447.6793872493813</v>
      </c>
      <c r="X25" s="188">
        <v>5116.6000000000004</v>
      </c>
    </row>
    <row r="26" spans="2:26" x14ac:dyDescent="0.15">
      <c r="B26" s="178"/>
      <c r="C26" s="182">
        <v>5</v>
      </c>
      <c r="D26" s="190"/>
      <c r="E26" s="252">
        <v>0</v>
      </c>
      <c r="F26" s="252">
        <v>0</v>
      </c>
      <c r="G26" s="252">
        <v>0</v>
      </c>
      <c r="H26" s="195">
        <v>1128.5999999999999</v>
      </c>
      <c r="I26" s="252">
        <v>4515</v>
      </c>
      <c r="J26" s="252">
        <v>4980.1500000000005</v>
      </c>
      <c r="K26" s="252">
        <v>4713.0624798191793</v>
      </c>
      <c r="L26" s="195">
        <v>2063.4</v>
      </c>
      <c r="M26" s="195">
        <v>2100</v>
      </c>
      <c r="N26" s="195">
        <v>2572.5</v>
      </c>
      <c r="O26" s="195">
        <v>2245.5349617751267</v>
      </c>
      <c r="P26" s="195">
        <v>5734.7</v>
      </c>
      <c r="Q26" s="195">
        <v>2310</v>
      </c>
      <c r="R26" s="195">
        <v>2730</v>
      </c>
      <c r="S26" s="195">
        <v>2535.0326395458851</v>
      </c>
      <c r="T26" s="195">
        <v>3919.4</v>
      </c>
      <c r="U26" s="195">
        <v>2310</v>
      </c>
      <c r="V26" s="195">
        <v>2730</v>
      </c>
      <c r="W26" s="195">
        <v>2489.325318246109</v>
      </c>
      <c r="X26" s="195">
        <v>5461.4</v>
      </c>
    </row>
    <row r="27" spans="2:26" ht="14.25" customHeight="1" x14ac:dyDescent="0.15">
      <c r="B27" s="495"/>
      <c r="C27" s="523" t="s">
        <v>85</v>
      </c>
      <c r="D27" s="524"/>
      <c r="E27" s="675" t="s">
        <v>106</v>
      </c>
      <c r="F27" s="676"/>
      <c r="G27" s="676"/>
      <c r="H27" s="676" t="s">
        <v>379</v>
      </c>
      <c r="I27" s="676"/>
      <c r="J27" s="676"/>
      <c r="K27" s="676"/>
      <c r="L27" s="677"/>
    </row>
    <row r="28" spans="2:26" x14ac:dyDescent="0.15">
      <c r="B28" s="495" t="s">
        <v>91</v>
      </c>
      <c r="C28" s="474"/>
      <c r="D28" s="525"/>
      <c r="E28" s="526" t="s">
        <v>92</v>
      </c>
      <c r="F28" s="487" t="s">
        <v>93</v>
      </c>
      <c r="G28" s="522" t="s">
        <v>94</v>
      </c>
      <c r="H28" s="487" t="s">
        <v>95</v>
      </c>
      <c r="I28" s="526" t="s">
        <v>92</v>
      </c>
      <c r="J28" s="527" t="s">
        <v>93</v>
      </c>
      <c r="K28" s="522" t="s">
        <v>94</v>
      </c>
      <c r="L28" s="527" t="s">
        <v>95</v>
      </c>
    </row>
    <row r="29" spans="2:26" x14ac:dyDescent="0.15">
      <c r="B29" s="499"/>
      <c r="C29" s="477"/>
      <c r="D29" s="500"/>
      <c r="E29" s="491"/>
      <c r="F29" s="492"/>
      <c r="G29" s="493" t="s">
        <v>96</v>
      </c>
      <c r="H29" s="492"/>
      <c r="I29" s="491"/>
      <c r="J29" s="492"/>
      <c r="K29" s="493" t="s">
        <v>96</v>
      </c>
      <c r="L29" s="492"/>
    </row>
    <row r="30" spans="2:26" x14ac:dyDescent="0.15">
      <c r="B30" s="495" t="s">
        <v>60</v>
      </c>
      <c r="C30" s="522">
        <v>18</v>
      </c>
      <c r="D30" s="475" t="s">
        <v>61</v>
      </c>
      <c r="E30" s="184">
        <v>1995</v>
      </c>
      <c r="F30" s="185">
        <v>2520</v>
      </c>
      <c r="G30" s="147">
        <v>2319</v>
      </c>
      <c r="H30" s="497">
        <v>59099</v>
      </c>
      <c r="I30" s="495">
        <v>998</v>
      </c>
      <c r="J30" s="497">
        <v>1575</v>
      </c>
      <c r="K30" s="497">
        <v>1308</v>
      </c>
      <c r="L30" s="501">
        <v>84725</v>
      </c>
    </row>
    <row r="31" spans="2:26" x14ac:dyDescent="0.15">
      <c r="B31" s="495"/>
      <c r="C31" s="522">
        <v>19</v>
      </c>
      <c r="E31" s="496">
        <v>1890</v>
      </c>
      <c r="F31" s="497">
        <v>2573</v>
      </c>
      <c r="G31" s="147">
        <v>2220</v>
      </c>
      <c r="H31" s="497">
        <v>77257</v>
      </c>
      <c r="I31" s="496">
        <v>1050</v>
      </c>
      <c r="J31" s="497">
        <v>1575</v>
      </c>
      <c r="K31" s="497">
        <v>1319</v>
      </c>
      <c r="L31" s="501">
        <v>103112</v>
      </c>
    </row>
    <row r="32" spans="2:26" x14ac:dyDescent="0.15">
      <c r="B32" s="495"/>
      <c r="C32" s="522">
        <v>20</v>
      </c>
      <c r="E32" s="496">
        <v>1785</v>
      </c>
      <c r="F32" s="497">
        <v>2678</v>
      </c>
      <c r="G32" s="147">
        <v>2100</v>
      </c>
      <c r="H32" s="497">
        <v>113513</v>
      </c>
      <c r="I32" s="496">
        <v>1050</v>
      </c>
      <c r="J32" s="497">
        <v>1365</v>
      </c>
      <c r="K32" s="497">
        <v>1264</v>
      </c>
      <c r="L32" s="501">
        <v>113445</v>
      </c>
    </row>
    <row r="33" spans="2:12" x14ac:dyDescent="0.15">
      <c r="B33" s="495"/>
      <c r="C33" s="522">
        <v>21</v>
      </c>
      <c r="D33" s="474"/>
      <c r="E33" s="496">
        <v>1680</v>
      </c>
      <c r="F33" s="497">
        <v>2678</v>
      </c>
      <c r="G33" s="147">
        <v>2113</v>
      </c>
      <c r="H33" s="497">
        <v>104296</v>
      </c>
      <c r="I33" s="496">
        <v>1050</v>
      </c>
      <c r="J33" s="497">
        <v>1575</v>
      </c>
      <c r="K33" s="497">
        <v>1340</v>
      </c>
      <c r="L33" s="501">
        <v>105146</v>
      </c>
    </row>
    <row r="34" spans="2:12" x14ac:dyDescent="0.15">
      <c r="B34" s="499"/>
      <c r="C34" s="493">
        <v>22</v>
      </c>
      <c r="D34" s="500"/>
      <c r="E34" s="494">
        <v>1680</v>
      </c>
      <c r="F34" s="494">
        <v>2310</v>
      </c>
      <c r="G34" s="494">
        <v>1963</v>
      </c>
      <c r="H34" s="494">
        <v>96949</v>
      </c>
      <c r="I34" s="494">
        <v>1050</v>
      </c>
      <c r="J34" s="494">
        <v>1523</v>
      </c>
      <c r="K34" s="494">
        <v>1294</v>
      </c>
      <c r="L34" s="498">
        <v>95159</v>
      </c>
    </row>
    <row r="35" spans="2:12" x14ac:dyDescent="0.15">
      <c r="B35" s="184" t="s">
        <v>368</v>
      </c>
      <c r="C35" s="177">
        <v>5</v>
      </c>
      <c r="D35" s="166" t="s">
        <v>370</v>
      </c>
      <c r="E35" s="186">
        <v>1785</v>
      </c>
      <c r="F35" s="188">
        <v>2205</v>
      </c>
      <c r="G35" s="189">
        <v>1999</v>
      </c>
      <c r="H35" s="188">
        <v>7030</v>
      </c>
      <c r="I35" s="189">
        <v>1050</v>
      </c>
      <c r="J35" s="188">
        <v>1523</v>
      </c>
      <c r="K35" s="189">
        <v>1267</v>
      </c>
      <c r="L35" s="188">
        <v>8305</v>
      </c>
    </row>
    <row r="36" spans="2:12" x14ac:dyDescent="0.15">
      <c r="B36" s="184"/>
      <c r="C36" s="177">
        <v>6</v>
      </c>
      <c r="D36" s="166"/>
      <c r="E36" s="186">
        <v>1733</v>
      </c>
      <c r="F36" s="188">
        <v>2100</v>
      </c>
      <c r="G36" s="189">
        <v>1878</v>
      </c>
      <c r="H36" s="188">
        <v>6786</v>
      </c>
      <c r="I36" s="189">
        <v>1050</v>
      </c>
      <c r="J36" s="188">
        <v>1470</v>
      </c>
      <c r="K36" s="189">
        <v>1291</v>
      </c>
      <c r="L36" s="188">
        <v>7763</v>
      </c>
    </row>
    <row r="37" spans="2:12" x14ac:dyDescent="0.15">
      <c r="B37" s="184"/>
      <c r="C37" s="177">
        <v>7</v>
      </c>
      <c r="D37" s="166"/>
      <c r="E37" s="186">
        <v>1680</v>
      </c>
      <c r="F37" s="188">
        <v>1995</v>
      </c>
      <c r="G37" s="189">
        <v>1827</v>
      </c>
      <c r="H37" s="188">
        <v>6802</v>
      </c>
      <c r="I37" s="189">
        <v>1050</v>
      </c>
      <c r="J37" s="188">
        <v>1418</v>
      </c>
      <c r="K37" s="189">
        <v>1280</v>
      </c>
      <c r="L37" s="188">
        <v>5380</v>
      </c>
    </row>
    <row r="38" spans="2:12" x14ac:dyDescent="0.15">
      <c r="B38" s="184"/>
      <c r="C38" s="177">
        <v>8</v>
      </c>
      <c r="D38" s="166"/>
      <c r="E38" s="186">
        <v>1733</v>
      </c>
      <c r="F38" s="188">
        <v>2100</v>
      </c>
      <c r="G38" s="189">
        <v>1881</v>
      </c>
      <c r="H38" s="188">
        <v>7827</v>
      </c>
      <c r="I38" s="189">
        <v>1050</v>
      </c>
      <c r="J38" s="188">
        <v>1418</v>
      </c>
      <c r="K38" s="189">
        <v>1207</v>
      </c>
      <c r="L38" s="188">
        <v>5476</v>
      </c>
    </row>
    <row r="39" spans="2:12" x14ac:dyDescent="0.15">
      <c r="B39" s="184"/>
      <c r="C39" s="177">
        <v>9</v>
      </c>
      <c r="D39" s="166"/>
      <c r="E39" s="186">
        <v>1785</v>
      </c>
      <c r="F39" s="188">
        <v>2132</v>
      </c>
      <c r="G39" s="188">
        <v>1956</v>
      </c>
      <c r="H39" s="188">
        <v>7105</v>
      </c>
      <c r="I39" s="188">
        <v>1155</v>
      </c>
      <c r="J39" s="188">
        <v>1418</v>
      </c>
      <c r="K39" s="188">
        <v>1249</v>
      </c>
      <c r="L39" s="188">
        <v>8226</v>
      </c>
    </row>
    <row r="40" spans="2:12" x14ac:dyDescent="0.15">
      <c r="B40" s="184"/>
      <c r="C40" s="177">
        <v>10</v>
      </c>
      <c r="D40" s="187"/>
      <c r="E40" s="188">
        <v>1837.5</v>
      </c>
      <c r="F40" s="188">
        <v>2100</v>
      </c>
      <c r="G40" s="188">
        <v>1940.0719944331443</v>
      </c>
      <c r="H40" s="188">
        <v>6693.8</v>
      </c>
      <c r="I40" s="188">
        <v>1207.5</v>
      </c>
      <c r="J40" s="188">
        <v>1417.5</v>
      </c>
      <c r="K40" s="188">
        <v>1263.2362060740973</v>
      </c>
      <c r="L40" s="188">
        <v>8960.1</v>
      </c>
    </row>
    <row r="41" spans="2:12" x14ac:dyDescent="0.15">
      <c r="B41" s="184"/>
      <c r="C41" s="177">
        <v>11</v>
      </c>
      <c r="D41" s="187"/>
      <c r="E41" s="188">
        <v>1890</v>
      </c>
      <c r="F41" s="188">
        <v>2205</v>
      </c>
      <c r="G41" s="188">
        <v>2038.8662656096535</v>
      </c>
      <c r="H41" s="188">
        <v>9209.4</v>
      </c>
      <c r="I41" s="188">
        <v>1260</v>
      </c>
      <c r="J41" s="188">
        <v>1522.5</v>
      </c>
      <c r="K41" s="188">
        <v>1287.4415574910331</v>
      </c>
      <c r="L41" s="188">
        <v>10577.3</v>
      </c>
    </row>
    <row r="42" spans="2:12" x14ac:dyDescent="0.15">
      <c r="B42" s="184"/>
      <c r="C42" s="177">
        <v>12</v>
      </c>
      <c r="D42" s="187"/>
      <c r="E42" s="188">
        <v>1890</v>
      </c>
      <c r="F42" s="188">
        <v>2310</v>
      </c>
      <c r="G42" s="188">
        <v>2118.8460103464495</v>
      </c>
      <c r="H42" s="188">
        <v>11588</v>
      </c>
      <c r="I42" s="188">
        <v>1312.5</v>
      </c>
      <c r="J42" s="188">
        <v>1470</v>
      </c>
      <c r="K42" s="188">
        <v>1368.6944137822272</v>
      </c>
      <c r="L42" s="233">
        <v>9006.2999999999993</v>
      </c>
    </row>
    <row r="43" spans="2:12" x14ac:dyDescent="0.15">
      <c r="B43" s="184" t="s">
        <v>372</v>
      </c>
      <c r="C43" s="177">
        <v>1</v>
      </c>
      <c r="D43" s="187" t="s">
        <v>370</v>
      </c>
      <c r="E43" s="188">
        <v>1732.5</v>
      </c>
      <c r="F43" s="188">
        <v>2310</v>
      </c>
      <c r="G43" s="188">
        <v>2129.9130035789658</v>
      </c>
      <c r="H43" s="188">
        <v>8198.5</v>
      </c>
      <c r="I43" s="188">
        <v>1155</v>
      </c>
      <c r="J43" s="188">
        <v>1365</v>
      </c>
      <c r="K43" s="188">
        <v>1320.9382675293793</v>
      </c>
      <c r="L43" s="233">
        <v>8429</v>
      </c>
    </row>
    <row r="44" spans="2:12" x14ac:dyDescent="0.15">
      <c r="B44" s="184"/>
      <c r="C44" s="177">
        <v>2</v>
      </c>
      <c r="D44" s="187"/>
      <c r="E44" s="188">
        <v>1732.5</v>
      </c>
      <c r="F44" s="188">
        <v>2100</v>
      </c>
      <c r="G44" s="188">
        <v>2040.1990451906909</v>
      </c>
      <c r="H44" s="188">
        <v>7353.1</v>
      </c>
      <c r="I44" s="188">
        <v>1155</v>
      </c>
      <c r="J44" s="188">
        <v>1365</v>
      </c>
      <c r="K44" s="188">
        <v>1308.332796374161</v>
      </c>
      <c r="L44" s="233">
        <v>11530.3</v>
      </c>
    </row>
    <row r="45" spans="2:12" x14ac:dyDescent="0.15">
      <c r="B45" s="184"/>
      <c r="C45" s="177">
        <v>3</v>
      </c>
      <c r="D45" s="187"/>
      <c r="E45" s="188">
        <v>1890</v>
      </c>
      <c r="F45" s="188">
        <v>2100</v>
      </c>
      <c r="G45" s="188">
        <v>2026.8262195121945</v>
      </c>
      <c r="H45" s="188">
        <v>6722.8</v>
      </c>
      <c r="I45" s="188">
        <v>1155</v>
      </c>
      <c r="J45" s="188">
        <v>1365</v>
      </c>
      <c r="K45" s="188">
        <v>1316.8520488498013</v>
      </c>
      <c r="L45" s="233">
        <v>11155</v>
      </c>
    </row>
    <row r="46" spans="2:12" x14ac:dyDescent="0.15">
      <c r="B46" s="184"/>
      <c r="C46" s="177">
        <v>4</v>
      </c>
      <c r="D46" s="187"/>
      <c r="E46" s="188">
        <v>1995</v>
      </c>
      <c r="F46" s="188">
        <v>2310</v>
      </c>
      <c r="G46" s="188">
        <v>2112.2054335147745</v>
      </c>
      <c r="H46" s="188">
        <v>7705.1</v>
      </c>
      <c r="I46" s="188">
        <v>1102.5</v>
      </c>
      <c r="J46" s="188">
        <v>1365</v>
      </c>
      <c r="K46" s="188">
        <v>1321.7833763491319</v>
      </c>
      <c r="L46" s="233">
        <v>9481.7999999999993</v>
      </c>
    </row>
    <row r="47" spans="2:12" x14ac:dyDescent="0.15">
      <c r="B47" s="178"/>
      <c r="C47" s="182">
        <v>5</v>
      </c>
      <c r="D47" s="190"/>
      <c r="E47" s="195">
        <v>1995</v>
      </c>
      <c r="F47" s="195">
        <v>2310</v>
      </c>
      <c r="G47" s="195">
        <v>2109.1564043532862</v>
      </c>
      <c r="H47" s="195">
        <v>6941.1</v>
      </c>
      <c r="I47" s="195">
        <v>1155</v>
      </c>
      <c r="J47" s="195">
        <v>1365</v>
      </c>
      <c r="K47" s="195">
        <v>1307.9168072132854</v>
      </c>
      <c r="L47" s="195">
        <v>10556.7</v>
      </c>
    </row>
    <row r="52" spans="5:8" x14ac:dyDescent="0.15">
      <c r="E52" s="515"/>
      <c r="F52" s="515"/>
      <c r="G52" s="515"/>
      <c r="H52" s="515"/>
    </row>
  </sheetData>
  <mergeCells count="7">
    <mergeCell ref="E6:H6"/>
    <mergeCell ref="I6:L6"/>
    <mergeCell ref="M6:P6"/>
    <mergeCell ref="Q6:T6"/>
    <mergeCell ref="U6:X6"/>
    <mergeCell ref="E27:G27"/>
    <mergeCell ref="H27:L27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&amp;C-50-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zoomScale="75" workbookViewId="0"/>
  </sheetViews>
  <sheetFormatPr defaultRowHeight="13.5" x14ac:dyDescent="0.15"/>
  <cols>
    <col min="1" max="1" width="1.625" style="528" customWidth="1"/>
    <col min="2" max="2" width="4.125" style="528" customWidth="1"/>
    <col min="3" max="3" width="3.125" style="528" customWidth="1"/>
    <col min="4" max="4" width="2.625" style="528" customWidth="1"/>
    <col min="5" max="7" width="5.875" style="528" customWidth="1"/>
    <col min="8" max="8" width="8.125" style="528" customWidth="1"/>
    <col min="9" max="11" width="5.875" style="528" customWidth="1"/>
    <col min="12" max="12" width="8.125" style="528" customWidth="1"/>
    <col min="13" max="15" width="5.875" style="528" customWidth="1"/>
    <col min="16" max="16" width="8.125" style="528" customWidth="1"/>
    <col min="17" max="19" width="5.875" style="528" customWidth="1"/>
    <col min="20" max="20" width="8.125" style="528" customWidth="1"/>
    <col min="21" max="23" width="5.875" style="528" customWidth="1"/>
    <col min="24" max="24" width="8.125" style="528" customWidth="1"/>
    <col min="25" max="16384" width="9" style="528"/>
  </cols>
  <sheetData>
    <row r="1" spans="1:26" ht="12" customHeight="1" x14ac:dyDescent="0.1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6" ht="12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6" ht="12" customHeight="1" x14ac:dyDescent="0.15">
      <c r="A3" s="167"/>
      <c r="B3" s="167" t="s">
        <v>380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6" ht="12" customHeight="1" x14ac:dyDescent="0.1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8" t="s">
        <v>206</v>
      </c>
    </row>
    <row r="5" spans="1:26" ht="6" customHeight="1" x14ac:dyDescent="0.15">
      <c r="A5" s="167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66"/>
      <c r="O5" s="167"/>
      <c r="P5" s="167"/>
      <c r="Q5" s="179"/>
      <c r="R5" s="166"/>
      <c r="S5" s="167"/>
      <c r="T5" s="167"/>
      <c r="U5" s="167"/>
      <c r="V5" s="167"/>
      <c r="W5" s="167"/>
      <c r="X5" s="167"/>
    </row>
    <row r="6" spans="1:26" ht="12" customHeight="1" x14ac:dyDescent="0.15">
      <c r="A6" s="167"/>
      <c r="B6" s="200"/>
      <c r="C6" s="479" t="s">
        <v>85</v>
      </c>
      <c r="D6" s="480"/>
      <c r="E6" s="652" t="s">
        <v>86</v>
      </c>
      <c r="F6" s="653"/>
      <c r="G6" s="653"/>
      <c r="H6" s="654"/>
      <c r="I6" s="652" t="s">
        <v>87</v>
      </c>
      <c r="J6" s="653"/>
      <c r="K6" s="653"/>
      <c r="L6" s="654"/>
      <c r="M6" s="652" t="s">
        <v>88</v>
      </c>
      <c r="N6" s="653"/>
      <c r="O6" s="653"/>
      <c r="P6" s="654"/>
      <c r="Q6" s="652" t="s">
        <v>90</v>
      </c>
      <c r="R6" s="653"/>
      <c r="S6" s="653"/>
      <c r="T6" s="654"/>
      <c r="U6" s="652" t="s">
        <v>97</v>
      </c>
      <c r="V6" s="653"/>
      <c r="W6" s="653"/>
      <c r="X6" s="654"/>
      <c r="Z6" s="529"/>
    </row>
    <row r="7" spans="1:26" ht="12" customHeight="1" x14ac:dyDescent="0.15">
      <c r="A7" s="167"/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529"/>
    </row>
    <row r="8" spans="1:26" ht="12" customHeight="1" x14ac:dyDescent="0.15">
      <c r="A8" s="167"/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92"/>
    </row>
    <row r="9" spans="1:26" ht="12" customHeight="1" x14ac:dyDescent="0.15">
      <c r="A9" s="197"/>
      <c r="B9" s="200" t="s">
        <v>60</v>
      </c>
      <c r="C9" s="208">
        <v>19</v>
      </c>
      <c r="D9" s="254" t="s">
        <v>61</v>
      </c>
      <c r="E9" s="217">
        <v>1470</v>
      </c>
      <c r="F9" s="218">
        <v>2310</v>
      </c>
      <c r="G9" s="192">
        <v>1827</v>
      </c>
      <c r="H9" s="218">
        <v>128643</v>
      </c>
      <c r="I9" s="217">
        <v>1082</v>
      </c>
      <c r="J9" s="218">
        <v>1470</v>
      </c>
      <c r="K9" s="192">
        <v>1222</v>
      </c>
      <c r="L9" s="218">
        <v>151954</v>
      </c>
      <c r="M9" s="217">
        <v>893</v>
      </c>
      <c r="N9" s="218">
        <v>1313</v>
      </c>
      <c r="O9" s="192">
        <v>1167</v>
      </c>
      <c r="P9" s="218">
        <v>19187</v>
      </c>
      <c r="Q9" s="217">
        <v>3990</v>
      </c>
      <c r="R9" s="218">
        <v>4620</v>
      </c>
      <c r="S9" s="192">
        <v>4302</v>
      </c>
      <c r="T9" s="218">
        <v>46714</v>
      </c>
      <c r="U9" s="217">
        <v>2525</v>
      </c>
      <c r="V9" s="218">
        <v>3150</v>
      </c>
      <c r="W9" s="192">
        <v>2810</v>
      </c>
      <c r="X9" s="218">
        <v>76591</v>
      </c>
      <c r="Y9" s="529"/>
      <c r="Z9" s="192"/>
    </row>
    <row r="10" spans="1:26" ht="12" customHeight="1" x14ac:dyDescent="0.15">
      <c r="A10" s="197"/>
      <c r="B10" s="217"/>
      <c r="C10" s="208">
        <v>20</v>
      </c>
      <c r="D10" s="192"/>
      <c r="E10" s="217">
        <v>1260</v>
      </c>
      <c r="F10" s="218">
        <v>2215</v>
      </c>
      <c r="G10" s="192">
        <v>1704</v>
      </c>
      <c r="H10" s="218">
        <v>146226</v>
      </c>
      <c r="I10" s="217">
        <v>1050</v>
      </c>
      <c r="J10" s="218">
        <v>1470</v>
      </c>
      <c r="K10" s="192">
        <v>1254</v>
      </c>
      <c r="L10" s="218">
        <v>141031</v>
      </c>
      <c r="M10" s="217">
        <v>840</v>
      </c>
      <c r="N10" s="218">
        <v>1260</v>
      </c>
      <c r="O10" s="192">
        <v>1045</v>
      </c>
      <c r="P10" s="218">
        <v>44865</v>
      </c>
      <c r="Q10" s="217">
        <v>3465</v>
      </c>
      <c r="R10" s="218">
        <v>4515</v>
      </c>
      <c r="S10" s="192">
        <v>4017</v>
      </c>
      <c r="T10" s="218">
        <v>40446</v>
      </c>
      <c r="U10" s="217">
        <v>2205</v>
      </c>
      <c r="V10" s="218">
        <v>3150</v>
      </c>
      <c r="W10" s="192">
        <v>2657</v>
      </c>
      <c r="X10" s="218">
        <v>86754</v>
      </c>
      <c r="Y10" s="529"/>
      <c r="Z10" s="192"/>
    </row>
    <row r="11" spans="1:26" ht="12" customHeight="1" x14ac:dyDescent="0.15">
      <c r="A11" s="197"/>
      <c r="B11" s="217"/>
      <c r="C11" s="208">
        <v>21</v>
      </c>
      <c r="D11" s="192"/>
      <c r="E11" s="217">
        <v>1208</v>
      </c>
      <c r="F11" s="218">
        <v>2310</v>
      </c>
      <c r="G11" s="192">
        <v>1693</v>
      </c>
      <c r="H11" s="218">
        <v>118578</v>
      </c>
      <c r="I11" s="217">
        <v>1029</v>
      </c>
      <c r="J11" s="218">
        <v>1418</v>
      </c>
      <c r="K11" s="192">
        <v>1233</v>
      </c>
      <c r="L11" s="218">
        <v>94888</v>
      </c>
      <c r="M11" s="217">
        <v>788</v>
      </c>
      <c r="N11" s="218">
        <v>1260</v>
      </c>
      <c r="O11" s="192">
        <v>951</v>
      </c>
      <c r="P11" s="218">
        <v>34617</v>
      </c>
      <c r="Q11" s="217">
        <v>3045</v>
      </c>
      <c r="R11" s="218">
        <v>4200</v>
      </c>
      <c r="S11" s="192">
        <v>3468</v>
      </c>
      <c r="T11" s="218">
        <v>39862</v>
      </c>
      <c r="U11" s="217">
        <v>2100</v>
      </c>
      <c r="V11" s="218">
        <v>3045</v>
      </c>
      <c r="W11" s="192">
        <v>2552</v>
      </c>
      <c r="X11" s="218">
        <v>68951</v>
      </c>
      <c r="Y11" s="529"/>
      <c r="Z11" s="192"/>
    </row>
    <row r="12" spans="1:26" ht="12" customHeight="1" x14ac:dyDescent="0.15">
      <c r="A12" s="197"/>
      <c r="B12" s="212"/>
      <c r="C12" s="215">
        <v>22</v>
      </c>
      <c r="D12" s="221"/>
      <c r="E12" s="220">
        <v>1208</v>
      </c>
      <c r="F12" s="220">
        <v>2205</v>
      </c>
      <c r="G12" s="220">
        <v>1712</v>
      </c>
      <c r="H12" s="220">
        <v>129169</v>
      </c>
      <c r="I12" s="220">
        <v>945</v>
      </c>
      <c r="J12" s="220">
        <v>1365</v>
      </c>
      <c r="K12" s="220">
        <v>1152</v>
      </c>
      <c r="L12" s="220">
        <v>82567</v>
      </c>
      <c r="M12" s="220">
        <v>767</v>
      </c>
      <c r="N12" s="220">
        <v>1260</v>
      </c>
      <c r="O12" s="220">
        <v>816</v>
      </c>
      <c r="P12" s="220">
        <v>40144</v>
      </c>
      <c r="Q12" s="220">
        <v>2940</v>
      </c>
      <c r="R12" s="220">
        <v>4200</v>
      </c>
      <c r="S12" s="220">
        <v>3401</v>
      </c>
      <c r="T12" s="220">
        <v>58846</v>
      </c>
      <c r="U12" s="220">
        <v>2205</v>
      </c>
      <c r="V12" s="220">
        <v>2993</v>
      </c>
      <c r="W12" s="220">
        <v>2526</v>
      </c>
      <c r="X12" s="221">
        <v>65238</v>
      </c>
      <c r="Y12" s="529"/>
      <c r="Z12" s="192"/>
    </row>
    <row r="13" spans="1:26" ht="12" customHeight="1" x14ac:dyDescent="0.15">
      <c r="A13" s="197"/>
      <c r="B13" s="184" t="s">
        <v>367</v>
      </c>
      <c r="C13" s="177">
        <v>5</v>
      </c>
      <c r="D13" s="187" t="s">
        <v>369</v>
      </c>
      <c r="E13" s="217">
        <v>1229</v>
      </c>
      <c r="F13" s="218">
        <v>1701</v>
      </c>
      <c r="G13" s="192">
        <v>1473</v>
      </c>
      <c r="H13" s="218">
        <v>7637</v>
      </c>
      <c r="I13" s="231">
        <v>998</v>
      </c>
      <c r="J13" s="232">
        <v>1260</v>
      </c>
      <c r="K13" s="225">
        <v>1149</v>
      </c>
      <c r="L13" s="218">
        <v>7362</v>
      </c>
      <c r="M13" s="231">
        <v>819</v>
      </c>
      <c r="N13" s="232">
        <v>1260</v>
      </c>
      <c r="O13" s="225">
        <v>902</v>
      </c>
      <c r="P13" s="218">
        <v>3935</v>
      </c>
      <c r="Q13" s="217">
        <v>3255</v>
      </c>
      <c r="R13" s="218">
        <v>4200</v>
      </c>
      <c r="S13" s="192">
        <v>3449</v>
      </c>
      <c r="T13" s="218">
        <v>4733</v>
      </c>
      <c r="U13" s="217">
        <v>2310</v>
      </c>
      <c r="V13" s="218">
        <v>2940</v>
      </c>
      <c r="W13" s="192">
        <v>2471</v>
      </c>
      <c r="X13" s="218">
        <v>9618</v>
      </c>
      <c r="Y13" s="529"/>
      <c r="Z13" s="166"/>
    </row>
    <row r="14" spans="1:26" ht="12" customHeight="1" x14ac:dyDescent="0.15">
      <c r="A14" s="197"/>
      <c r="B14" s="184"/>
      <c r="C14" s="177">
        <v>6</v>
      </c>
      <c r="D14" s="187"/>
      <c r="E14" s="217">
        <v>1208</v>
      </c>
      <c r="F14" s="218">
        <v>1628</v>
      </c>
      <c r="G14" s="192">
        <v>1468</v>
      </c>
      <c r="H14" s="218">
        <v>6171</v>
      </c>
      <c r="I14" s="217">
        <v>945</v>
      </c>
      <c r="J14" s="218">
        <v>1260</v>
      </c>
      <c r="K14" s="192">
        <v>1123</v>
      </c>
      <c r="L14" s="218">
        <v>7181</v>
      </c>
      <c r="M14" s="231">
        <v>840</v>
      </c>
      <c r="N14" s="232">
        <v>1050</v>
      </c>
      <c r="O14" s="225">
        <v>979</v>
      </c>
      <c r="P14" s="218">
        <v>3795</v>
      </c>
      <c r="Q14" s="217">
        <v>3150</v>
      </c>
      <c r="R14" s="218">
        <v>3780</v>
      </c>
      <c r="S14" s="192">
        <v>3336</v>
      </c>
      <c r="T14" s="218">
        <v>4570</v>
      </c>
      <c r="U14" s="217">
        <v>2315</v>
      </c>
      <c r="V14" s="218">
        <v>2835</v>
      </c>
      <c r="W14" s="192">
        <v>2503</v>
      </c>
      <c r="X14" s="218">
        <v>4214</v>
      </c>
      <c r="Y14" s="529"/>
      <c r="Z14" s="166"/>
    </row>
    <row r="15" spans="1:26" ht="12" customHeight="1" x14ac:dyDescent="0.15">
      <c r="A15" s="197"/>
      <c r="B15" s="184"/>
      <c r="C15" s="177">
        <v>7</v>
      </c>
      <c r="D15" s="187"/>
      <c r="E15" s="217">
        <v>1208</v>
      </c>
      <c r="F15" s="218">
        <v>1628</v>
      </c>
      <c r="G15" s="192">
        <v>1387</v>
      </c>
      <c r="H15" s="218">
        <v>4740</v>
      </c>
      <c r="I15" s="217">
        <v>998</v>
      </c>
      <c r="J15" s="218">
        <v>1239</v>
      </c>
      <c r="K15" s="192">
        <v>1139</v>
      </c>
      <c r="L15" s="218">
        <v>4817</v>
      </c>
      <c r="M15" s="206" t="s">
        <v>141</v>
      </c>
      <c r="N15" s="530" t="s">
        <v>141</v>
      </c>
      <c r="O15" s="208" t="s">
        <v>141</v>
      </c>
      <c r="P15" s="218">
        <v>2110</v>
      </c>
      <c r="Q15" s="217">
        <v>2940</v>
      </c>
      <c r="R15" s="218">
        <v>3675</v>
      </c>
      <c r="S15" s="192">
        <v>3326</v>
      </c>
      <c r="T15" s="218">
        <v>3664</v>
      </c>
      <c r="U15" s="217">
        <v>2310</v>
      </c>
      <c r="V15" s="218">
        <v>2730</v>
      </c>
      <c r="W15" s="192">
        <v>2442</v>
      </c>
      <c r="X15" s="218">
        <v>3087</v>
      </c>
      <c r="Y15" s="529"/>
      <c r="Z15" s="166"/>
    </row>
    <row r="16" spans="1:26" ht="12" customHeight="1" x14ac:dyDescent="0.15">
      <c r="A16" s="197"/>
      <c r="B16" s="184"/>
      <c r="C16" s="177">
        <v>8</v>
      </c>
      <c r="D16" s="166"/>
      <c r="E16" s="217">
        <v>1260</v>
      </c>
      <c r="F16" s="218">
        <v>1628</v>
      </c>
      <c r="G16" s="192">
        <v>1400</v>
      </c>
      <c r="H16" s="218">
        <v>8122</v>
      </c>
      <c r="I16" s="217">
        <v>945</v>
      </c>
      <c r="J16" s="218">
        <v>1200</v>
      </c>
      <c r="K16" s="192">
        <v>1055</v>
      </c>
      <c r="L16" s="218">
        <v>5555</v>
      </c>
      <c r="M16" s="206" t="s">
        <v>141</v>
      </c>
      <c r="N16" s="530" t="s">
        <v>141</v>
      </c>
      <c r="O16" s="208" t="s">
        <v>141</v>
      </c>
      <c r="P16" s="218">
        <v>1815</v>
      </c>
      <c r="Q16" s="217">
        <v>3255</v>
      </c>
      <c r="R16" s="218">
        <v>3885</v>
      </c>
      <c r="S16" s="192">
        <v>3461</v>
      </c>
      <c r="T16" s="218">
        <v>3661</v>
      </c>
      <c r="U16" s="217">
        <v>2205</v>
      </c>
      <c r="V16" s="218">
        <v>2680</v>
      </c>
      <c r="W16" s="192">
        <v>2432</v>
      </c>
      <c r="X16" s="218">
        <v>4628</v>
      </c>
      <c r="Y16" s="529"/>
      <c r="Z16" s="166"/>
    </row>
    <row r="17" spans="1:26" ht="12" customHeight="1" x14ac:dyDescent="0.15">
      <c r="A17" s="197"/>
      <c r="B17" s="184"/>
      <c r="C17" s="177">
        <v>9</v>
      </c>
      <c r="D17" s="166"/>
      <c r="E17" s="217">
        <v>1260</v>
      </c>
      <c r="F17" s="218">
        <v>1686</v>
      </c>
      <c r="G17" s="192">
        <v>1543</v>
      </c>
      <c r="H17" s="218">
        <v>13031</v>
      </c>
      <c r="I17" s="217">
        <v>945</v>
      </c>
      <c r="J17" s="218">
        <v>1239</v>
      </c>
      <c r="K17" s="192">
        <v>1083</v>
      </c>
      <c r="L17" s="218">
        <v>9409</v>
      </c>
      <c r="M17" s="206" t="s">
        <v>141</v>
      </c>
      <c r="N17" s="530" t="s">
        <v>141</v>
      </c>
      <c r="O17" s="208" t="s">
        <v>141</v>
      </c>
      <c r="P17" s="218">
        <v>2848</v>
      </c>
      <c r="Q17" s="217">
        <v>3255</v>
      </c>
      <c r="R17" s="218">
        <v>3885</v>
      </c>
      <c r="S17" s="192">
        <v>3483</v>
      </c>
      <c r="T17" s="218">
        <v>6552</v>
      </c>
      <c r="U17" s="217">
        <v>2205</v>
      </c>
      <c r="V17" s="218">
        <v>2783</v>
      </c>
      <c r="W17" s="192">
        <v>2532</v>
      </c>
      <c r="X17" s="218">
        <v>4959</v>
      </c>
      <c r="Y17" s="529"/>
      <c r="Z17" s="166"/>
    </row>
    <row r="18" spans="1:26" ht="12" customHeight="1" x14ac:dyDescent="0.15">
      <c r="A18" s="197"/>
      <c r="B18" s="184"/>
      <c r="C18" s="177">
        <v>10</v>
      </c>
      <c r="D18" s="187"/>
      <c r="E18" s="218">
        <v>1449</v>
      </c>
      <c r="F18" s="218">
        <v>1785</v>
      </c>
      <c r="G18" s="218">
        <v>1610.8852248293913</v>
      </c>
      <c r="H18" s="218">
        <v>12139.6</v>
      </c>
      <c r="I18" s="218">
        <v>995.40000000000009</v>
      </c>
      <c r="J18" s="218">
        <v>1291.5</v>
      </c>
      <c r="K18" s="218">
        <v>1124.2664778517765</v>
      </c>
      <c r="L18" s="218">
        <v>7162</v>
      </c>
      <c r="M18" s="232">
        <v>819</v>
      </c>
      <c r="N18" s="232">
        <v>819</v>
      </c>
      <c r="O18" s="232">
        <v>818.99999999999966</v>
      </c>
      <c r="P18" s="218">
        <v>3016.6</v>
      </c>
      <c r="Q18" s="218">
        <v>3150</v>
      </c>
      <c r="R18" s="218">
        <v>4042.5</v>
      </c>
      <c r="S18" s="218">
        <v>3335.9213265306162</v>
      </c>
      <c r="T18" s="218">
        <v>4156</v>
      </c>
      <c r="U18" s="218">
        <v>2205</v>
      </c>
      <c r="V18" s="218">
        <v>2730</v>
      </c>
      <c r="W18" s="218">
        <v>2491.316554628655</v>
      </c>
      <c r="X18" s="218">
        <v>3401.4</v>
      </c>
      <c r="Y18" s="529"/>
      <c r="Z18" s="192"/>
    </row>
    <row r="19" spans="1:26" ht="12" customHeight="1" x14ac:dyDescent="0.15">
      <c r="A19" s="197"/>
      <c r="B19" s="184"/>
      <c r="C19" s="177">
        <v>11</v>
      </c>
      <c r="D19" s="187"/>
      <c r="E19" s="218">
        <v>1575</v>
      </c>
      <c r="F19" s="218">
        <v>1995</v>
      </c>
      <c r="G19" s="218">
        <v>1805.817067372169</v>
      </c>
      <c r="H19" s="218">
        <v>13646.9</v>
      </c>
      <c r="I19" s="218">
        <v>1102.5</v>
      </c>
      <c r="J19" s="218">
        <v>1312.5</v>
      </c>
      <c r="K19" s="218">
        <v>1180.3608342278787</v>
      </c>
      <c r="L19" s="218">
        <v>8675.7999999999993</v>
      </c>
      <c r="M19" s="232">
        <v>766.5</v>
      </c>
      <c r="N19" s="232">
        <v>945</v>
      </c>
      <c r="O19" s="232">
        <v>795.31938539368116</v>
      </c>
      <c r="P19" s="218">
        <v>6062.6</v>
      </c>
      <c r="Q19" s="218">
        <v>3360</v>
      </c>
      <c r="R19" s="218">
        <v>4042.5</v>
      </c>
      <c r="S19" s="218">
        <v>3452.4463151207115</v>
      </c>
      <c r="T19" s="218">
        <v>12008.3</v>
      </c>
      <c r="U19" s="218">
        <v>2362.5</v>
      </c>
      <c r="V19" s="218">
        <v>2992.5</v>
      </c>
      <c r="W19" s="218">
        <v>2566.5609733868032</v>
      </c>
      <c r="X19" s="219">
        <v>3909.5</v>
      </c>
      <c r="Y19" s="529"/>
      <c r="Z19" s="192"/>
    </row>
    <row r="20" spans="1:26" ht="12" customHeight="1" x14ac:dyDescent="0.15">
      <c r="A20" s="197"/>
      <c r="B20" s="184"/>
      <c r="C20" s="177">
        <v>12</v>
      </c>
      <c r="D20" s="187"/>
      <c r="E20" s="219">
        <v>1785</v>
      </c>
      <c r="F20" s="218">
        <v>2205</v>
      </c>
      <c r="G20" s="218">
        <v>1938.8163877273626</v>
      </c>
      <c r="H20" s="218">
        <v>31957.9</v>
      </c>
      <c r="I20" s="218">
        <v>1102.5</v>
      </c>
      <c r="J20" s="218">
        <v>1312.5</v>
      </c>
      <c r="K20" s="218">
        <v>1187.765793055371</v>
      </c>
      <c r="L20" s="218">
        <v>7523.2</v>
      </c>
      <c r="M20" s="232">
        <v>766.5</v>
      </c>
      <c r="N20" s="232">
        <v>840</v>
      </c>
      <c r="O20" s="232">
        <v>786.84421935033163</v>
      </c>
      <c r="P20" s="218">
        <v>6559.9</v>
      </c>
      <c r="Q20" s="218">
        <v>3465</v>
      </c>
      <c r="R20" s="218">
        <v>4042.5</v>
      </c>
      <c r="S20" s="218">
        <v>3645.5163412792572</v>
      </c>
      <c r="T20" s="218">
        <v>9121.2000000000007</v>
      </c>
      <c r="U20" s="218">
        <v>2499</v>
      </c>
      <c r="V20" s="218">
        <v>2992.5</v>
      </c>
      <c r="W20" s="218">
        <v>2737.2314795707803</v>
      </c>
      <c r="X20" s="219">
        <v>15986.7</v>
      </c>
      <c r="Y20" s="529"/>
      <c r="Z20" s="192"/>
    </row>
    <row r="21" spans="1:26" ht="12" customHeight="1" x14ac:dyDescent="0.15">
      <c r="A21" s="197"/>
      <c r="B21" s="184" t="s">
        <v>371</v>
      </c>
      <c r="C21" s="177">
        <v>1</v>
      </c>
      <c r="D21" s="187" t="s">
        <v>369</v>
      </c>
      <c r="E21" s="218">
        <v>1543.5</v>
      </c>
      <c r="F21" s="218">
        <v>1890</v>
      </c>
      <c r="G21" s="218">
        <v>1764.6397795369612</v>
      </c>
      <c r="H21" s="218">
        <v>15118.2</v>
      </c>
      <c r="I21" s="218">
        <v>997.5</v>
      </c>
      <c r="J21" s="218">
        <v>1260</v>
      </c>
      <c r="K21" s="219">
        <v>1117.6158646118938</v>
      </c>
      <c r="L21" s="218">
        <v>9476.4</v>
      </c>
      <c r="M21" s="232">
        <v>735</v>
      </c>
      <c r="N21" s="232">
        <v>787.5</v>
      </c>
      <c r="O21" s="232">
        <v>775.39430062777774</v>
      </c>
      <c r="P21" s="218">
        <v>7983.6</v>
      </c>
      <c r="Q21" s="218">
        <v>3360</v>
      </c>
      <c r="R21" s="218">
        <v>3990</v>
      </c>
      <c r="S21" s="218">
        <v>3543.4245331594102</v>
      </c>
      <c r="T21" s="218">
        <v>5764.9</v>
      </c>
      <c r="U21" s="218">
        <v>2310</v>
      </c>
      <c r="V21" s="218">
        <v>2992.5</v>
      </c>
      <c r="W21" s="218">
        <v>2647.4598873676391</v>
      </c>
      <c r="X21" s="219">
        <v>3425.3</v>
      </c>
      <c r="Y21" s="529"/>
      <c r="Z21" s="453"/>
    </row>
    <row r="22" spans="1:26" ht="12" customHeight="1" x14ac:dyDescent="0.15">
      <c r="A22" s="197"/>
      <c r="B22" s="184"/>
      <c r="C22" s="177">
        <v>2</v>
      </c>
      <c r="D22" s="187"/>
      <c r="E22" s="218">
        <v>1365</v>
      </c>
      <c r="F22" s="218">
        <v>1785</v>
      </c>
      <c r="G22" s="218">
        <v>1586.5526819923359</v>
      </c>
      <c r="H22" s="218">
        <v>10169.700000000001</v>
      </c>
      <c r="I22" s="218">
        <v>1029</v>
      </c>
      <c r="J22" s="218">
        <v>1239</v>
      </c>
      <c r="K22" s="218">
        <v>1126.2304846234888</v>
      </c>
      <c r="L22" s="218">
        <v>6480.7</v>
      </c>
      <c r="M22" s="232">
        <v>766.5</v>
      </c>
      <c r="N22" s="232">
        <v>997.5</v>
      </c>
      <c r="O22" s="232">
        <v>780.12522686025409</v>
      </c>
      <c r="P22" s="218">
        <v>6801.4</v>
      </c>
      <c r="Q22" s="218">
        <v>3360</v>
      </c>
      <c r="R22" s="218">
        <v>4042.5</v>
      </c>
      <c r="S22" s="218">
        <v>3587.9091324200895</v>
      </c>
      <c r="T22" s="218">
        <v>3575.4</v>
      </c>
      <c r="U22" s="218">
        <v>2100</v>
      </c>
      <c r="V22" s="218">
        <v>2940</v>
      </c>
      <c r="W22" s="218">
        <v>2603.2479595457762</v>
      </c>
      <c r="X22" s="218">
        <v>1778.6</v>
      </c>
      <c r="Y22" s="529"/>
      <c r="Z22" s="453"/>
    </row>
    <row r="23" spans="1:26" ht="12" customHeight="1" x14ac:dyDescent="0.15">
      <c r="A23" s="197"/>
      <c r="B23" s="184"/>
      <c r="C23" s="177">
        <v>3</v>
      </c>
      <c r="D23" s="187"/>
      <c r="E23" s="218">
        <v>1312.5</v>
      </c>
      <c r="F23" s="218">
        <v>1680</v>
      </c>
      <c r="G23" s="218">
        <v>1490.3177553856842</v>
      </c>
      <c r="H23" s="218">
        <v>17819.7</v>
      </c>
      <c r="I23" s="218">
        <v>1050</v>
      </c>
      <c r="J23" s="218">
        <v>1239</v>
      </c>
      <c r="K23" s="218">
        <v>1111.1738089810804</v>
      </c>
      <c r="L23" s="218">
        <v>8347.9</v>
      </c>
      <c r="M23" s="232">
        <v>840</v>
      </c>
      <c r="N23" s="232">
        <v>924</v>
      </c>
      <c r="O23" s="232">
        <v>896.10509138381201</v>
      </c>
      <c r="P23" s="218">
        <v>8131.5</v>
      </c>
      <c r="Q23" s="218">
        <v>3360</v>
      </c>
      <c r="R23" s="218">
        <v>3780</v>
      </c>
      <c r="S23" s="218">
        <v>3528.305556544969</v>
      </c>
      <c r="T23" s="218">
        <v>4111.2</v>
      </c>
      <c r="U23" s="218">
        <v>2310</v>
      </c>
      <c r="V23" s="218">
        <v>2940</v>
      </c>
      <c r="W23" s="218">
        <v>2449.6829706440776</v>
      </c>
      <c r="X23" s="219">
        <v>5193.3999999999996</v>
      </c>
      <c r="Y23" s="529"/>
      <c r="Z23" s="610"/>
    </row>
    <row r="24" spans="1:26" ht="12" customHeight="1" x14ac:dyDescent="0.15">
      <c r="A24" s="197"/>
      <c r="B24" s="184"/>
      <c r="C24" s="177">
        <v>4</v>
      </c>
      <c r="D24" s="187"/>
      <c r="E24" s="218">
        <v>1260</v>
      </c>
      <c r="F24" s="218">
        <v>1575</v>
      </c>
      <c r="G24" s="218">
        <v>1487.1190838532946</v>
      </c>
      <c r="H24" s="218">
        <v>9649.5</v>
      </c>
      <c r="I24" s="218">
        <v>1029</v>
      </c>
      <c r="J24" s="218">
        <v>1312.5</v>
      </c>
      <c r="K24" s="218">
        <v>1128.2401301220275</v>
      </c>
      <c r="L24" s="218">
        <v>8881.7000000000007</v>
      </c>
      <c r="M24" s="232">
        <v>840</v>
      </c>
      <c r="N24" s="232">
        <v>945</v>
      </c>
      <c r="O24" s="232">
        <v>888.93064729194214</v>
      </c>
      <c r="P24" s="218">
        <v>13614.5</v>
      </c>
      <c r="Q24" s="218">
        <v>3360</v>
      </c>
      <c r="R24" s="218">
        <v>3780</v>
      </c>
      <c r="S24" s="218">
        <v>3524.1414200735012</v>
      </c>
      <c r="T24" s="218">
        <v>4106.2</v>
      </c>
      <c r="U24" s="218">
        <v>2100</v>
      </c>
      <c r="V24" s="218">
        <v>2835</v>
      </c>
      <c r="W24" s="218">
        <v>2323.1394508670533</v>
      </c>
      <c r="X24" s="219">
        <v>5207.6000000000004</v>
      </c>
      <c r="Y24" s="529"/>
      <c r="Z24" s="529"/>
    </row>
    <row r="25" spans="1:26" ht="12" customHeight="1" x14ac:dyDescent="0.15">
      <c r="A25" s="197"/>
      <c r="B25" s="178"/>
      <c r="C25" s="182">
        <v>5</v>
      </c>
      <c r="D25" s="190"/>
      <c r="E25" s="220">
        <v>1228.5</v>
      </c>
      <c r="F25" s="199">
        <v>1575</v>
      </c>
      <c r="G25" s="221">
        <v>1402.3044503990216</v>
      </c>
      <c r="H25" s="220">
        <v>12825.2</v>
      </c>
      <c r="I25" s="220">
        <v>1050</v>
      </c>
      <c r="J25" s="220">
        <v>1291.5</v>
      </c>
      <c r="K25" s="220">
        <v>1146.4696015656582</v>
      </c>
      <c r="L25" s="220">
        <v>6649.7</v>
      </c>
      <c r="M25" s="256">
        <v>892.5</v>
      </c>
      <c r="N25" s="256">
        <v>1050</v>
      </c>
      <c r="O25" s="256">
        <v>912.02579811151088</v>
      </c>
      <c r="P25" s="220">
        <v>8733.2999999999993</v>
      </c>
      <c r="Q25" s="220">
        <v>3360</v>
      </c>
      <c r="R25" s="220">
        <v>3832.5</v>
      </c>
      <c r="S25" s="220">
        <v>3501.7828124999996</v>
      </c>
      <c r="T25" s="220">
        <v>4317.6000000000004</v>
      </c>
      <c r="U25" s="220">
        <v>2205</v>
      </c>
      <c r="V25" s="220">
        <v>2730</v>
      </c>
      <c r="W25" s="220">
        <v>2384.4667949951886</v>
      </c>
      <c r="X25" s="221">
        <v>4180.8</v>
      </c>
      <c r="Y25" s="529"/>
      <c r="Z25" s="529"/>
    </row>
    <row r="26" spans="1:26" ht="12" customHeight="1" x14ac:dyDescent="0.15">
      <c r="A26" s="167"/>
      <c r="B26" s="217"/>
      <c r="C26" s="523" t="s">
        <v>85</v>
      </c>
      <c r="D26" s="524"/>
      <c r="E26" s="655" t="s">
        <v>99</v>
      </c>
      <c r="F26" s="656"/>
      <c r="G26" s="656"/>
      <c r="H26" s="657"/>
      <c r="I26" s="655" t="s">
        <v>100</v>
      </c>
      <c r="J26" s="656"/>
      <c r="K26" s="656"/>
      <c r="L26" s="657"/>
      <c r="M26" s="655" t="s">
        <v>101</v>
      </c>
      <c r="N26" s="656"/>
      <c r="O26" s="656"/>
      <c r="P26" s="657"/>
      <c r="Q26" s="661" t="s">
        <v>105</v>
      </c>
      <c r="R26" s="662"/>
      <c r="S26" s="662"/>
      <c r="T26" s="663"/>
      <c r="U26" s="661" t="s">
        <v>106</v>
      </c>
      <c r="V26" s="662"/>
      <c r="W26" s="662"/>
      <c r="X26" s="663"/>
      <c r="Y26" s="529"/>
      <c r="Z26" s="529"/>
    </row>
    <row r="27" spans="1:26" ht="12" customHeight="1" x14ac:dyDescent="0.15">
      <c r="A27" s="167"/>
      <c r="B27" s="203" t="s">
        <v>91</v>
      </c>
      <c r="C27" s="204"/>
      <c r="D27" s="205"/>
      <c r="E27" s="194" t="s">
        <v>92</v>
      </c>
      <c r="F27" s="176" t="s">
        <v>93</v>
      </c>
      <c r="G27" s="244" t="s">
        <v>94</v>
      </c>
      <c r="H27" s="176" t="s">
        <v>95</v>
      </c>
      <c r="I27" s="194" t="s">
        <v>92</v>
      </c>
      <c r="J27" s="176" t="s">
        <v>93</v>
      </c>
      <c r="K27" s="244" t="s">
        <v>94</v>
      </c>
      <c r="L27" s="176" t="s">
        <v>95</v>
      </c>
      <c r="M27" s="194" t="s">
        <v>92</v>
      </c>
      <c r="N27" s="176" t="s">
        <v>93</v>
      </c>
      <c r="O27" s="244" t="s">
        <v>94</v>
      </c>
      <c r="P27" s="176" t="s">
        <v>95</v>
      </c>
      <c r="Q27" s="194" t="s">
        <v>92</v>
      </c>
      <c r="R27" s="176" t="s">
        <v>93</v>
      </c>
      <c r="S27" s="244" t="s">
        <v>94</v>
      </c>
      <c r="T27" s="176" t="s">
        <v>95</v>
      </c>
      <c r="U27" s="194" t="s">
        <v>92</v>
      </c>
      <c r="V27" s="176" t="s">
        <v>93</v>
      </c>
      <c r="W27" s="244" t="s">
        <v>94</v>
      </c>
      <c r="X27" s="176" t="s">
        <v>95</v>
      </c>
      <c r="Y27" s="529"/>
      <c r="Z27" s="529"/>
    </row>
    <row r="28" spans="1:26" ht="12" customHeight="1" x14ac:dyDescent="0.15">
      <c r="A28" s="167"/>
      <c r="B28" s="212"/>
      <c r="C28" s="199"/>
      <c r="D28" s="199"/>
      <c r="E28" s="180"/>
      <c r="F28" s="181"/>
      <c r="G28" s="182" t="s">
        <v>96</v>
      </c>
      <c r="H28" s="181"/>
      <c r="I28" s="180"/>
      <c r="J28" s="181"/>
      <c r="K28" s="182" t="s">
        <v>96</v>
      </c>
      <c r="L28" s="181"/>
      <c r="M28" s="180"/>
      <c r="N28" s="181"/>
      <c r="O28" s="182" t="s">
        <v>96</v>
      </c>
      <c r="P28" s="181"/>
      <c r="Q28" s="180"/>
      <c r="R28" s="181"/>
      <c r="S28" s="182" t="s">
        <v>96</v>
      </c>
      <c r="T28" s="181"/>
      <c r="U28" s="180"/>
      <c r="V28" s="181"/>
      <c r="W28" s="182" t="s">
        <v>96</v>
      </c>
      <c r="X28" s="181"/>
      <c r="Y28" s="529"/>
    </row>
    <row r="29" spans="1:26" ht="12" customHeight="1" x14ac:dyDescent="0.15">
      <c r="A29" s="167"/>
      <c r="B29" s="200" t="s">
        <v>60</v>
      </c>
      <c r="C29" s="208">
        <v>19</v>
      </c>
      <c r="D29" s="254" t="s">
        <v>61</v>
      </c>
      <c r="E29" s="217">
        <v>735</v>
      </c>
      <c r="F29" s="218">
        <v>1159</v>
      </c>
      <c r="G29" s="192">
        <v>993</v>
      </c>
      <c r="H29" s="218">
        <v>162869</v>
      </c>
      <c r="I29" s="217">
        <v>1050</v>
      </c>
      <c r="J29" s="218">
        <v>1418</v>
      </c>
      <c r="K29" s="192">
        <v>1235</v>
      </c>
      <c r="L29" s="218">
        <v>81029</v>
      </c>
      <c r="M29" s="217">
        <v>1049</v>
      </c>
      <c r="N29" s="218">
        <v>1365</v>
      </c>
      <c r="O29" s="192">
        <v>1232</v>
      </c>
      <c r="P29" s="218">
        <v>69733</v>
      </c>
      <c r="Q29" s="217">
        <v>1050</v>
      </c>
      <c r="R29" s="218">
        <v>1418</v>
      </c>
      <c r="S29" s="192">
        <v>1213</v>
      </c>
      <c r="T29" s="218">
        <v>54003</v>
      </c>
      <c r="U29" s="217">
        <v>998</v>
      </c>
      <c r="V29" s="218">
        <v>1365</v>
      </c>
      <c r="W29" s="192">
        <v>1154</v>
      </c>
      <c r="X29" s="218">
        <v>91356</v>
      </c>
      <c r="Y29" s="529"/>
    </row>
    <row r="30" spans="1:26" ht="12" customHeight="1" x14ac:dyDescent="0.15">
      <c r="A30" s="167"/>
      <c r="B30" s="217"/>
      <c r="C30" s="208">
        <v>20</v>
      </c>
      <c r="D30" s="192"/>
      <c r="E30" s="217">
        <v>735</v>
      </c>
      <c r="F30" s="218">
        <v>1155</v>
      </c>
      <c r="G30" s="192">
        <v>907</v>
      </c>
      <c r="H30" s="218">
        <v>248505</v>
      </c>
      <c r="I30" s="217">
        <v>1050</v>
      </c>
      <c r="J30" s="218">
        <v>1418</v>
      </c>
      <c r="K30" s="192">
        <v>1285</v>
      </c>
      <c r="L30" s="218">
        <v>85163</v>
      </c>
      <c r="M30" s="217">
        <v>1050</v>
      </c>
      <c r="N30" s="218">
        <v>1418</v>
      </c>
      <c r="O30" s="192">
        <v>1261</v>
      </c>
      <c r="P30" s="218">
        <v>65169</v>
      </c>
      <c r="Q30" s="217">
        <v>1050</v>
      </c>
      <c r="R30" s="218">
        <v>1418</v>
      </c>
      <c r="S30" s="192">
        <v>1255</v>
      </c>
      <c r="T30" s="218">
        <v>60517</v>
      </c>
      <c r="U30" s="217">
        <v>1050</v>
      </c>
      <c r="V30" s="218">
        <v>1365</v>
      </c>
      <c r="W30" s="192">
        <v>1216</v>
      </c>
      <c r="X30" s="218">
        <v>86094</v>
      </c>
      <c r="Y30" s="529"/>
    </row>
    <row r="31" spans="1:26" ht="12" customHeight="1" x14ac:dyDescent="0.15">
      <c r="A31" s="167"/>
      <c r="B31" s="217"/>
      <c r="C31" s="208">
        <v>21</v>
      </c>
      <c r="D31" s="192"/>
      <c r="E31" s="217">
        <v>683</v>
      </c>
      <c r="F31" s="218">
        <v>1077</v>
      </c>
      <c r="G31" s="192">
        <v>831</v>
      </c>
      <c r="H31" s="218">
        <v>347836</v>
      </c>
      <c r="I31" s="217">
        <v>998</v>
      </c>
      <c r="J31" s="218">
        <v>1418</v>
      </c>
      <c r="K31" s="192">
        <v>1259</v>
      </c>
      <c r="L31" s="218">
        <v>68192</v>
      </c>
      <c r="M31" s="217">
        <v>998</v>
      </c>
      <c r="N31" s="218">
        <v>1470</v>
      </c>
      <c r="O31" s="192">
        <v>1258</v>
      </c>
      <c r="P31" s="218">
        <v>50466</v>
      </c>
      <c r="Q31" s="217">
        <v>998</v>
      </c>
      <c r="R31" s="218">
        <v>1470</v>
      </c>
      <c r="S31" s="192">
        <v>1229</v>
      </c>
      <c r="T31" s="218">
        <v>45468</v>
      </c>
      <c r="U31" s="217">
        <v>945</v>
      </c>
      <c r="V31" s="218">
        <v>1365</v>
      </c>
      <c r="W31" s="192">
        <v>1187</v>
      </c>
      <c r="X31" s="218">
        <v>65667</v>
      </c>
      <c r="Y31" s="529"/>
    </row>
    <row r="32" spans="1:26" ht="12" customHeight="1" x14ac:dyDescent="0.15">
      <c r="A32" s="167"/>
      <c r="B32" s="212"/>
      <c r="C32" s="215">
        <v>22</v>
      </c>
      <c r="D32" s="221"/>
      <c r="E32" s="220">
        <v>630</v>
      </c>
      <c r="F32" s="220">
        <v>1103</v>
      </c>
      <c r="G32" s="221">
        <v>793</v>
      </c>
      <c r="H32" s="220">
        <v>176969</v>
      </c>
      <c r="I32" s="220">
        <v>998</v>
      </c>
      <c r="J32" s="220">
        <v>1365</v>
      </c>
      <c r="K32" s="220">
        <v>1187</v>
      </c>
      <c r="L32" s="220">
        <v>73019</v>
      </c>
      <c r="M32" s="220">
        <v>945</v>
      </c>
      <c r="N32" s="220">
        <v>1365</v>
      </c>
      <c r="O32" s="220">
        <v>1125</v>
      </c>
      <c r="P32" s="220">
        <v>47228</v>
      </c>
      <c r="Q32" s="220">
        <v>998</v>
      </c>
      <c r="R32" s="220">
        <v>1365</v>
      </c>
      <c r="S32" s="220">
        <v>1155</v>
      </c>
      <c r="T32" s="220">
        <v>54491</v>
      </c>
      <c r="U32" s="220">
        <v>945</v>
      </c>
      <c r="V32" s="220">
        <v>1260</v>
      </c>
      <c r="W32" s="220">
        <v>1199</v>
      </c>
      <c r="X32" s="221">
        <v>68955</v>
      </c>
      <c r="Y32" s="529"/>
    </row>
    <row r="33" spans="1:25" ht="12" customHeight="1" x14ac:dyDescent="0.15">
      <c r="A33" s="167"/>
      <c r="B33" s="184" t="s">
        <v>367</v>
      </c>
      <c r="C33" s="177">
        <v>5</v>
      </c>
      <c r="D33" s="187" t="s">
        <v>381</v>
      </c>
      <c r="E33" s="217">
        <v>893</v>
      </c>
      <c r="F33" s="218">
        <v>1103</v>
      </c>
      <c r="G33" s="192">
        <v>939</v>
      </c>
      <c r="H33" s="218">
        <v>14078</v>
      </c>
      <c r="I33" s="217">
        <v>1050</v>
      </c>
      <c r="J33" s="218">
        <v>1365</v>
      </c>
      <c r="K33" s="192">
        <v>1234</v>
      </c>
      <c r="L33" s="218">
        <v>6375</v>
      </c>
      <c r="M33" s="217">
        <v>1050</v>
      </c>
      <c r="N33" s="218">
        <v>1365</v>
      </c>
      <c r="O33" s="192">
        <v>1151</v>
      </c>
      <c r="P33" s="218">
        <v>3983</v>
      </c>
      <c r="Q33" s="217">
        <v>1050</v>
      </c>
      <c r="R33" s="218">
        <v>1313</v>
      </c>
      <c r="S33" s="192">
        <v>1166</v>
      </c>
      <c r="T33" s="218">
        <v>4853</v>
      </c>
      <c r="U33" s="217">
        <v>998</v>
      </c>
      <c r="V33" s="218">
        <v>1208</v>
      </c>
      <c r="W33" s="192">
        <v>1121</v>
      </c>
      <c r="X33" s="218">
        <v>5400</v>
      </c>
      <c r="Y33" s="529"/>
    </row>
    <row r="34" spans="1:25" ht="12" customHeight="1" x14ac:dyDescent="0.15">
      <c r="A34" s="167"/>
      <c r="B34" s="184"/>
      <c r="C34" s="177">
        <v>6</v>
      </c>
      <c r="D34" s="187"/>
      <c r="E34" s="217">
        <v>735</v>
      </c>
      <c r="F34" s="218">
        <v>1050</v>
      </c>
      <c r="G34" s="192">
        <v>836</v>
      </c>
      <c r="H34" s="218">
        <v>12621</v>
      </c>
      <c r="I34" s="217">
        <v>1050</v>
      </c>
      <c r="J34" s="218">
        <v>1260</v>
      </c>
      <c r="K34" s="192">
        <v>1200</v>
      </c>
      <c r="L34" s="218">
        <v>4788</v>
      </c>
      <c r="M34" s="217">
        <v>1050</v>
      </c>
      <c r="N34" s="218">
        <v>1313</v>
      </c>
      <c r="O34" s="192">
        <v>1143</v>
      </c>
      <c r="P34" s="218">
        <v>2960</v>
      </c>
      <c r="Q34" s="217">
        <v>1050</v>
      </c>
      <c r="R34" s="218">
        <v>1260</v>
      </c>
      <c r="S34" s="192">
        <v>1206</v>
      </c>
      <c r="T34" s="218">
        <v>3168</v>
      </c>
      <c r="U34" s="217">
        <v>945</v>
      </c>
      <c r="V34" s="218">
        <v>1208</v>
      </c>
      <c r="W34" s="192">
        <v>1122</v>
      </c>
      <c r="X34" s="218">
        <v>5646</v>
      </c>
      <c r="Y34" s="529"/>
    </row>
    <row r="35" spans="1:25" ht="12" customHeight="1" x14ac:dyDescent="0.15">
      <c r="A35" s="167"/>
      <c r="B35" s="184"/>
      <c r="C35" s="177">
        <v>7</v>
      </c>
      <c r="D35" s="187"/>
      <c r="E35" s="217">
        <v>735</v>
      </c>
      <c r="F35" s="218">
        <v>945</v>
      </c>
      <c r="G35" s="192">
        <v>862</v>
      </c>
      <c r="H35" s="218">
        <v>10075</v>
      </c>
      <c r="I35" s="217">
        <v>1050</v>
      </c>
      <c r="J35" s="218">
        <v>1260</v>
      </c>
      <c r="K35" s="192">
        <v>1206</v>
      </c>
      <c r="L35" s="218">
        <v>3762</v>
      </c>
      <c r="M35" s="217">
        <v>998</v>
      </c>
      <c r="N35" s="218">
        <v>1313</v>
      </c>
      <c r="O35" s="192">
        <v>1147</v>
      </c>
      <c r="P35" s="218">
        <v>2263</v>
      </c>
      <c r="Q35" s="217">
        <v>998</v>
      </c>
      <c r="R35" s="218">
        <v>1260</v>
      </c>
      <c r="S35" s="192">
        <v>1149</v>
      </c>
      <c r="T35" s="218">
        <v>2719</v>
      </c>
      <c r="U35" s="217">
        <v>945</v>
      </c>
      <c r="V35" s="218">
        <v>1208</v>
      </c>
      <c r="W35" s="192">
        <v>1098</v>
      </c>
      <c r="X35" s="218">
        <v>4507</v>
      </c>
      <c r="Y35" s="529"/>
    </row>
    <row r="36" spans="1:25" ht="12" customHeight="1" x14ac:dyDescent="0.15">
      <c r="A36" s="167"/>
      <c r="B36" s="184"/>
      <c r="C36" s="177">
        <v>8</v>
      </c>
      <c r="D36" s="187"/>
      <c r="E36" s="217">
        <v>735</v>
      </c>
      <c r="F36" s="218">
        <v>945</v>
      </c>
      <c r="G36" s="192">
        <v>829</v>
      </c>
      <c r="H36" s="218">
        <v>15049</v>
      </c>
      <c r="I36" s="217">
        <v>1050</v>
      </c>
      <c r="J36" s="218">
        <v>1208</v>
      </c>
      <c r="K36" s="192">
        <v>1129</v>
      </c>
      <c r="L36" s="218">
        <v>4244</v>
      </c>
      <c r="M36" s="217">
        <v>998</v>
      </c>
      <c r="N36" s="218">
        <v>1239</v>
      </c>
      <c r="O36" s="192">
        <v>1109</v>
      </c>
      <c r="P36" s="218">
        <v>3979</v>
      </c>
      <c r="Q36" s="217">
        <v>1019</v>
      </c>
      <c r="R36" s="218">
        <v>1239</v>
      </c>
      <c r="S36" s="192">
        <v>1137</v>
      </c>
      <c r="T36" s="218">
        <v>3801</v>
      </c>
      <c r="U36" s="217">
        <v>945</v>
      </c>
      <c r="V36" s="218">
        <v>1155</v>
      </c>
      <c r="W36" s="192">
        <v>1053</v>
      </c>
      <c r="X36" s="218">
        <v>6072</v>
      </c>
      <c r="Y36" s="529"/>
    </row>
    <row r="37" spans="1:25" ht="13.5" customHeight="1" x14ac:dyDescent="0.15">
      <c r="A37" s="167"/>
      <c r="B37" s="184"/>
      <c r="C37" s="177">
        <v>9</v>
      </c>
      <c r="D37" s="166"/>
      <c r="E37" s="184">
        <v>683</v>
      </c>
      <c r="F37" s="184">
        <v>945</v>
      </c>
      <c r="G37" s="184">
        <v>786</v>
      </c>
      <c r="H37" s="184">
        <v>17231</v>
      </c>
      <c r="I37" s="184">
        <v>998</v>
      </c>
      <c r="J37" s="184">
        <v>1239</v>
      </c>
      <c r="K37" s="184">
        <v>1123</v>
      </c>
      <c r="L37" s="184">
        <v>6033</v>
      </c>
      <c r="M37" s="184">
        <v>1019</v>
      </c>
      <c r="N37" s="184">
        <v>1260</v>
      </c>
      <c r="O37" s="184">
        <v>1085</v>
      </c>
      <c r="P37" s="184">
        <v>4119</v>
      </c>
      <c r="Q37" s="184">
        <v>1029</v>
      </c>
      <c r="R37" s="184">
        <v>1239</v>
      </c>
      <c r="S37" s="184">
        <v>1125</v>
      </c>
      <c r="T37" s="184">
        <v>4604</v>
      </c>
      <c r="U37" s="184">
        <v>945</v>
      </c>
      <c r="V37" s="184">
        <v>1155</v>
      </c>
      <c r="W37" s="184">
        <v>1066</v>
      </c>
      <c r="X37" s="185">
        <v>6274</v>
      </c>
      <c r="Y37" s="529"/>
    </row>
    <row r="38" spans="1:25" ht="13.5" customHeight="1" x14ac:dyDescent="0.15">
      <c r="A38" s="167"/>
      <c r="B38" s="184"/>
      <c r="C38" s="177">
        <v>10</v>
      </c>
      <c r="D38" s="187"/>
      <c r="E38" s="185">
        <v>630</v>
      </c>
      <c r="F38" s="185">
        <v>945</v>
      </c>
      <c r="G38" s="185">
        <v>730.25714183602918</v>
      </c>
      <c r="H38" s="185">
        <v>13971</v>
      </c>
      <c r="I38" s="185">
        <v>997.5</v>
      </c>
      <c r="J38" s="185">
        <v>1260</v>
      </c>
      <c r="K38" s="185">
        <v>1144.622640562249</v>
      </c>
      <c r="L38" s="185">
        <v>8365.4</v>
      </c>
      <c r="M38" s="185">
        <v>997.5</v>
      </c>
      <c r="N38" s="185">
        <v>1260</v>
      </c>
      <c r="O38" s="185">
        <v>1062.492807878712</v>
      </c>
      <c r="P38" s="185">
        <v>5244</v>
      </c>
      <c r="Q38" s="185">
        <v>997.5</v>
      </c>
      <c r="R38" s="185">
        <v>1260</v>
      </c>
      <c r="S38" s="185">
        <v>1079.6947429687996</v>
      </c>
      <c r="T38" s="185">
        <v>7552.5</v>
      </c>
      <c r="U38" s="185">
        <v>945</v>
      </c>
      <c r="V38" s="185">
        <v>1207.5</v>
      </c>
      <c r="W38" s="185">
        <v>1062.4660659155084</v>
      </c>
      <c r="X38" s="185">
        <v>7020</v>
      </c>
      <c r="Y38" s="529"/>
    </row>
    <row r="39" spans="1:25" ht="13.5" customHeight="1" x14ac:dyDescent="0.15">
      <c r="A39" s="167"/>
      <c r="B39" s="184"/>
      <c r="C39" s="177">
        <v>11</v>
      </c>
      <c r="D39" s="187"/>
      <c r="E39" s="185">
        <v>630</v>
      </c>
      <c r="F39" s="185">
        <v>892.5</v>
      </c>
      <c r="G39" s="185">
        <v>669.83325169137549</v>
      </c>
      <c r="H39" s="185">
        <v>35889.300000000003</v>
      </c>
      <c r="I39" s="185">
        <v>1050</v>
      </c>
      <c r="J39" s="185">
        <v>1312.5</v>
      </c>
      <c r="K39" s="185">
        <v>1152.9433926423098</v>
      </c>
      <c r="L39" s="185">
        <v>10085.700000000001</v>
      </c>
      <c r="M39" s="185">
        <v>1050</v>
      </c>
      <c r="N39" s="185">
        <v>1312.5</v>
      </c>
      <c r="O39" s="185">
        <v>1124.4511693373754</v>
      </c>
      <c r="P39" s="185">
        <v>5764.1</v>
      </c>
      <c r="Q39" s="185">
        <v>1050</v>
      </c>
      <c r="R39" s="185">
        <v>1312.5</v>
      </c>
      <c r="S39" s="185">
        <v>1144.8387507580348</v>
      </c>
      <c r="T39" s="185">
        <v>4825.2</v>
      </c>
      <c r="U39" s="185">
        <v>945</v>
      </c>
      <c r="V39" s="185">
        <v>1207.5</v>
      </c>
      <c r="W39" s="185">
        <v>1094.5891339429802</v>
      </c>
      <c r="X39" s="187">
        <v>7660.6</v>
      </c>
      <c r="Y39" s="529"/>
    </row>
    <row r="40" spans="1:25" ht="13.5" customHeight="1" x14ac:dyDescent="0.15">
      <c r="A40" s="167"/>
      <c r="B40" s="184"/>
      <c r="C40" s="177">
        <v>12</v>
      </c>
      <c r="D40" s="187"/>
      <c r="E40" s="185">
        <v>714</v>
      </c>
      <c r="F40" s="185">
        <v>787.5</v>
      </c>
      <c r="G40" s="185">
        <v>739.07090897175419</v>
      </c>
      <c r="H40" s="185">
        <v>14757.1</v>
      </c>
      <c r="I40" s="185">
        <v>1050</v>
      </c>
      <c r="J40" s="185">
        <v>1312.5</v>
      </c>
      <c r="K40" s="185">
        <v>1140.9605543710022</v>
      </c>
      <c r="L40" s="185">
        <v>5182.3</v>
      </c>
      <c r="M40" s="185">
        <v>1050</v>
      </c>
      <c r="N40" s="185">
        <v>1312.5</v>
      </c>
      <c r="O40" s="185">
        <v>1147.1420562854858</v>
      </c>
      <c r="P40" s="185">
        <v>5682</v>
      </c>
      <c r="Q40" s="185">
        <v>1050</v>
      </c>
      <c r="R40" s="185">
        <v>1312.5</v>
      </c>
      <c r="S40" s="185">
        <v>1164.2608504827851</v>
      </c>
      <c r="T40" s="185">
        <v>5857.2</v>
      </c>
      <c r="U40" s="185">
        <v>997.5</v>
      </c>
      <c r="V40" s="185">
        <v>1207.5</v>
      </c>
      <c r="W40" s="185">
        <v>1101.5949456521737</v>
      </c>
      <c r="X40" s="187">
        <v>5073.8999999999996</v>
      </c>
      <c r="Y40" s="529"/>
    </row>
    <row r="41" spans="1:25" ht="13.5" customHeight="1" x14ac:dyDescent="0.15">
      <c r="A41" s="167"/>
      <c r="B41" s="184" t="s">
        <v>371</v>
      </c>
      <c r="C41" s="177">
        <v>1</v>
      </c>
      <c r="D41" s="187" t="s">
        <v>369</v>
      </c>
      <c r="E41" s="185">
        <v>640.5</v>
      </c>
      <c r="F41" s="185">
        <v>840</v>
      </c>
      <c r="G41" s="185">
        <v>710.78171755811616</v>
      </c>
      <c r="H41" s="185">
        <v>24293.4</v>
      </c>
      <c r="I41" s="185">
        <v>945</v>
      </c>
      <c r="J41" s="185">
        <v>1312.5</v>
      </c>
      <c r="K41" s="185">
        <v>1136.756193979797</v>
      </c>
      <c r="L41" s="185">
        <v>7443.5</v>
      </c>
      <c r="M41" s="185">
        <v>997.5</v>
      </c>
      <c r="N41" s="185">
        <v>1312.5</v>
      </c>
      <c r="O41" s="185">
        <v>1110.1208102126577</v>
      </c>
      <c r="P41" s="185">
        <v>3978.8</v>
      </c>
      <c r="Q41" s="185">
        <v>997.5</v>
      </c>
      <c r="R41" s="185">
        <v>1312.5</v>
      </c>
      <c r="S41" s="185">
        <v>1091.2145468790816</v>
      </c>
      <c r="T41" s="185">
        <v>4283.5</v>
      </c>
      <c r="U41" s="185">
        <v>945</v>
      </c>
      <c r="V41" s="185">
        <v>1207.5</v>
      </c>
      <c r="W41" s="185">
        <v>1072.3404365137885</v>
      </c>
      <c r="X41" s="187">
        <v>5926.6</v>
      </c>
      <c r="Y41" s="529"/>
    </row>
    <row r="42" spans="1:25" ht="13.5" customHeight="1" x14ac:dyDescent="0.15">
      <c r="A42" s="167"/>
      <c r="B42" s="184"/>
      <c r="C42" s="177">
        <v>2</v>
      </c>
      <c r="D42" s="187"/>
      <c r="E42" s="185">
        <v>682.5</v>
      </c>
      <c r="F42" s="185">
        <v>892.5</v>
      </c>
      <c r="G42" s="185">
        <v>723.3846490132388</v>
      </c>
      <c r="H42" s="185">
        <v>30038.2</v>
      </c>
      <c r="I42" s="185">
        <v>1029</v>
      </c>
      <c r="J42" s="185">
        <v>1312.5</v>
      </c>
      <c r="K42" s="185">
        <v>1127.1061726734786</v>
      </c>
      <c r="L42" s="185">
        <v>9162.7000000000007</v>
      </c>
      <c r="M42" s="185">
        <v>1029</v>
      </c>
      <c r="N42" s="185">
        <v>1312.5</v>
      </c>
      <c r="O42" s="185">
        <v>1074.4603063554016</v>
      </c>
      <c r="P42" s="185">
        <v>6830.6</v>
      </c>
      <c r="Q42" s="185">
        <v>1029</v>
      </c>
      <c r="R42" s="185">
        <v>1312.5</v>
      </c>
      <c r="S42" s="185">
        <v>1092.8642274173458</v>
      </c>
      <c r="T42" s="185">
        <v>6289.8</v>
      </c>
      <c r="U42" s="185">
        <v>945</v>
      </c>
      <c r="V42" s="185">
        <v>1207.5</v>
      </c>
      <c r="W42" s="185">
        <v>1065.1016618417682</v>
      </c>
      <c r="X42" s="187">
        <v>7657.9</v>
      </c>
      <c r="Y42" s="529"/>
    </row>
    <row r="43" spans="1:25" ht="13.5" customHeight="1" x14ac:dyDescent="0.15">
      <c r="A43" s="167"/>
      <c r="B43" s="184"/>
      <c r="C43" s="177">
        <v>3</v>
      </c>
      <c r="D43" s="187"/>
      <c r="E43" s="185">
        <v>735</v>
      </c>
      <c r="F43" s="185">
        <v>945</v>
      </c>
      <c r="G43" s="187">
        <v>776.40817457588901</v>
      </c>
      <c r="H43" s="185">
        <v>37460.300000000003</v>
      </c>
      <c r="I43" s="185">
        <v>1029</v>
      </c>
      <c r="J43" s="185">
        <v>1260</v>
      </c>
      <c r="K43" s="185">
        <v>1133.9542165551052</v>
      </c>
      <c r="L43" s="185">
        <v>8662.5</v>
      </c>
      <c r="M43" s="185">
        <v>1050</v>
      </c>
      <c r="N43" s="185">
        <v>1386</v>
      </c>
      <c r="O43" s="185">
        <v>1093.5524967333661</v>
      </c>
      <c r="P43" s="185">
        <v>6453.6</v>
      </c>
      <c r="Q43" s="185">
        <v>1050</v>
      </c>
      <c r="R43" s="185">
        <v>1365</v>
      </c>
      <c r="S43" s="185">
        <v>1111.8607807863943</v>
      </c>
      <c r="T43" s="185">
        <v>7972.4</v>
      </c>
      <c r="U43" s="185">
        <v>945</v>
      </c>
      <c r="V43" s="185">
        <v>1155</v>
      </c>
      <c r="W43" s="185">
        <v>1057.3161140240745</v>
      </c>
      <c r="X43" s="187">
        <v>8822</v>
      </c>
      <c r="Y43" s="529"/>
    </row>
    <row r="44" spans="1:25" ht="13.5" customHeight="1" x14ac:dyDescent="0.15">
      <c r="A44" s="167"/>
      <c r="B44" s="184"/>
      <c r="C44" s="177">
        <v>4</v>
      </c>
      <c r="D44" s="187"/>
      <c r="E44" s="185">
        <v>787.5</v>
      </c>
      <c r="F44" s="185">
        <v>945</v>
      </c>
      <c r="G44" s="185">
        <v>862.6935362510975</v>
      </c>
      <c r="H44" s="185">
        <v>49261.7</v>
      </c>
      <c r="I44" s="185">
        <v>1029</v>
      </c>
      <c r="J44" s="185">
        <v>1365</v>
      </c>
      <c r="K44" s="185">
        <v>1155.7301865566712</v>
      </c>
      <c r="L44" s="185">
        <v>9738</v>
      </c>
      <c r="M44" s="185">
        <v>1039.5</v>
      </c>
      <c r="N44" s="185">
        <v>1365</v>
      </c>
      <c r="O44" s="185">
        <v>1100.9942238365745</v>
      </c>
      <c r="P44" s="185">
        <v>5088.6000000000004</v>
      </c>
      <c r="Q44" s="185">
        <v>1039.5</v>
      </c>
      <c r="R44" s="185">
        <v>1365</v>
      </c>
      <c r="S44" s="185">
        <v>1140.4949553603833</v>
      </c>
      <c r="T44" s="185">
        <v>5978.3</v>
      </c>
      <c r="U44" s="185">
        <v>971.25</v>
      </c>
      <c r="V44" s="185">
        <v>1260</v>
      </c>
      <c r="W44" s="185">
        <v>1095.772726551216</v>
      </c>
      <c r="X44" s="187">
        <v>9782.2999999999993</v>
      </c>
      <c r="Y44" s="529"/>
    </row>
    <row r="45" spans="1:25" ht="13.5" customHeight="1" x14ac:dyDescent="0.15">
      <c r="A45" s="167"/>
      <c r="B45" s="178"/>
      <c r="C45" s="182">
        <v>5</v>
      </c>
      <c r="D45" s="190"/>
      <c r="E45" s="191">
        <v>840</v>
      </c>
      <c r="F45" s="191">
        <v>1050</v>
      </c>
      <c r="G45" s="191">
        <v>917.34394681595518</v>
      </c>
      <c r="H45" s="191">
        <v>40846.199999999997</v>
      </c>
      <c r="I45" s="191">
        <v>1050</v>
      </c>
      <c r="J45" s="191">
        <v>1312.5</v>
      </c>
      <c r="K45" s="191">
        <v>1168.980187241455</v>
      </c>
      <c r="L45" s="191">
        <v>8025</v>
      </c>
      <c r="M45" s="191">
        <v>1050</v>
      </c>
      <c r="N45" s="191">
        <v>1365</v>
      </c>
      <c r="O45" s="191">
        <v>1103.3045275291979</v>
      </c>
      <c r="P45" s="191">
        <v>5426.6</v>
      </c>
      <c r="Q45" s="191">
        <v>1050</v>
      </c>
      <c r="R45" s="191">
        <v>1312.5</v>
      </c>
      <c r="S45" s="191">
        <v>1137.9331081296409</v>
      </c>
      <c r="T45" s="191">
        <v>6012.8</v>
      </c>
      <c r="U45" s="191">
        <v>997.5</v>
      </c>
      <c r="V45" s="191">
        <v>1260</v>
      </c>
      <c r="W45" s="191">
        <v>1085.3164582547299</v>
      </c>
      <c r="X45" s="190">
        <v>6589.4</v>
      </c>
      <c r="Y45" s="529"/>
    </row>
    <row r="46" spans="1:25" ht="13.5" customHeight="1" x14ac:dyDescent="0.15">
      <c r="A46" s="167"/>
      <c r="B46" s="166"/>
      <c r="C46" s="177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529"/>
    </row>
    <row r="47" spans="1:25" ht="12" customHeight="1" x14ac:dyDescent="0.15">
      <c r="A47" s="167"/>
      <c r="B47" s="168" t="s">
        <v>382</v>
      </c>
      <c r="C47" s="167" t="s">
        <v>383</v>
      </c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529"/>
    </row>
    <row r="48" spans="1:25" ht="12" customHeight="1" x14ac:dyDescent="0.15">
      <c r="A48" s="167"/>
      <c r="B48" s="196">
        <v>2</v>
      </c>
      <c r="C48" s="167" t="s">
        <v>384</v>
      </c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</row>
    <row r="49" spans="1:24" x14ac:dyDescent="0.15">
      <c r="A49" s="167"/>
      <c r="B49" s="167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4"/>
  <pageMargins left="0.39370078740157483" right="0.39370078740157483" top="0.19685039370078741" bottom="0.39370078740157483" header="0.59055118110236227" footer="0.19685039370078741"/>
  <pageSetup paperSize="9" orientation="landscape" r:id="rId1"/>
  <headerFooter alignWithMargins="0">
    <oddFooter>&amp;C-51-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75" workbookViewId="0"/>
  </sheetViews>
  <sheetFormatPr defaultRowHeight="13.5" x14ac:dyDescent="0.15"/>
  <cols>
    <col min="1" max="1" width="1.625" style="528" customWidth="1"/>
    <col min="2" max="2" width="4.125" style="528" customWidth="1"/>
    <col min="3" max="3" width="3.125" style="528" customWidth="1"/>
    <col min="4" max="4" width="2.625" style="528" customWidth="1"/>
    <col min="5" max="7" width="5.875" style="528" customWidth="1"/>
    <col min="8" max="8" width="8.125" style="528" customWidth="1"/>
    <col min="9" max="11" width="5.875" style="528" customWidth="1"/>
    <col min="12" max="12" width="8.125" style="528" customWidth="1"/>
    <col min="13" max="15" width="5.875" style="528" customWidth="1"/>
    <col min="16" max="16" width="8.125" style="528" customWidth="1"/>
    <col min="17" max="19" width="5.875" style="528" customWidth="1"/>
    <col min="20" max="20" width="8.125" style="528" customWidth="1"/>
    <col min="21" max="23" width="5.875" style="528" customWidth="1"/>
    <col min="24" max="24" width="8.125" style="528" customWidth="1"/>
    <col min="25" max="16384" width="9" style="528"/>
  </cols>
  <sheetData>
    <row r="1" spans="1:26" ht="12" customHeight="1" x14ac:dyDescent="0.1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</row>
    <row r="2" spans="1:26" ht="12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</row>
    <row r="3" spans="1:26" ht="12" customHeight="1" x14ac:dyDescent="0.15">
      <c r="A3" s="167"/>
      <c r="B3" s="167" t="s">
        <v>385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Z3" s="529"/>
    </row>
    <row r="4" spans="1:26" ht="12" customHeight="1" x14ac:dyDescent="0.15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8" t="s">
        <v>206</v>
      </c>
      <c r="Z4" s="529"/>
    </row>
    <row r="5" spans="1:26" ht="6" customHeight="1" x14ac:dyDescent="0.15">
      <c r="A5" s="167"/>
      <c r="B5" s="179"/>
      <c r="C5" s="179"/>
      <c r="D5" s="179"/>
      <c r="E5" s="179"/>
      <c r="F5" s="179"/>
      <c r="G5" s="179"/>
      <c r="H5" s="179"/>
      <c r="I5" s="179"/>
      <c r="J5" s="166"/>
      <c r="K5" s="167"/>
      <c r="L5" s="167"/>
      <c r="M5" s="167"/>
      <c r="N5" s="167"/>
      <c r="O5" s="167"/>
      <c r="P5" s="167"/>
      <c r="Q5" s="179"/>
      <c r="R5" s="179"/>
      <c r="S5" s="179"/>
      <c r="T5" s="179"/>
      <c r="U5" s="179"/>
      <c r="V5" s="166"/>
      <c r="W5" s="167"/>
      <c r="X5" s="167"/>
      <c r="Z5" s="529"/>
    </row>
    <row r="6" spans="1:26" ht="12" customHeight="1" x14ac:dyDescent="0.15">
      <c r="A6" s="167"/>
      <c r="B6" s="200"/>
      <c r="C6" s="479" t="s">
        <v>85</v>
      </c>
      <c r="D6" s="480"/>
      <c r="E6" s="658" t="s">
        <v>107</v>
      </c>
      <c r="F6" s="659"/>
      <c r="G6" s="659"/>
      <c r="H6" s="660"/>
      <c r="I6" s="652" t="s">
        <v>108</v>
      </c>
      <c r="J6" s="653"/>
      <c r="K6" s="653"/>
      <c r="L6" s="654"/>
      <c r="M6" s="652" t="s">
        <v>386</v>
      </c>
      <c r="N6" s="653"/>
      <c r="O6" s="653"/>
      <c r="P6" s="654"/>
      <c r="Q6" s="652" t="s">
        <v>109</v>
      </c>
      <c r="R6" s="653"/>
      <c r="S6" s="653"/>
      <c r="T6" s="654"/>
      <c r="U6" s="652" t="s">
        <v>138</v>
      </c>
      <c r="V6" s="653"/>
      <c r="W6" s="653"/>
      <c r="X6" s="654"/>
      <c r="Z6" s="529"/>
    </row>
    <row r="7" spans="1:26" ht="12" customHeight="1" x14ac:dyDescent="0.15">
      <c r="A7" s="167"/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529"/>
    </row>
    <row r="8" spans="1:26" ht="12" customHeight="1" x14ac:dyDescent="0.15">
      <c r="A8" s="167"/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92"/>
    </row>
    <row r="9" spans="1:26" ht="12" customHeight="1" x14ac:dyDescent="0.15">
      <c r="A9" s="197"/>
      <c r="B9" s="200" t="s">
        <v>60</v>
      </c>
      <c r="C9" s="208">
        <v>19</v>
      </c>
      <c r="D9" s="254" t="s">
        <v>61</v>
      </c>
      <c r="E9" s="231">
        <v>840</v>
      </c>
      <c r="F9" s="232">
        <v>1103</v>
      </c>
      <c r="G9" s="225">
        <v>921</v>
      </c>
      <c r="H9" s="232">
        <v>68594</v>
      </c>
      <c r="I9" s="231">
        <v>893</v>
      </c>
      <c r="J9" s="232">
        <v>1481</v>
      </c>
      <c r="K9" s="225">
        <v>1248</v>
      </c>
      <c r="L9" s="232">
        <v>49055</v>
      </c>
      <c r="M9" s="231">
        <v>1297</v>
      </c>
      <c r="N9" s="232">
        <v>1661</v>
      </c>
      <c r="O9" s="225">
        <v>1414</v>
      </c>
      <c r="P9" s="232">
        <v>4006648</v>
      </c>
      <c r="Q9" s="531" t="s">
        <v>262</v>
      </c>
      <c r="R9" s="532" t="s">
        <v>262</v>
      </c>
      <c r="S9" s="531" t="s">
        <v>262</v>
      </c>
      <c r="T9" s="232">
        <v>7396</v>
      </c>
      <c r="U9" s="206" t="s">
        <v>262</v>
      </c>
      <c r="V9" s="530" t="s">
        <v>262</v>
      </c>
      <c r="W9" s="208" t="s">
        <v>262</v>
      </c>
      <c r="X9" s="232">
        <v>23662</v>
      </c>
      <c r="Z9" s="192"/>
    </row>
    <row r="10" spans="1:26" ht="12" customHeight="1" x14ac:dyDescent="0.15">
      <c r="A10" s="197"/>
      <c r="B10" s="217"/>
      <c r="C10" s="208">
        <v>20</v>
      </c>
      <c r="D10" s="192"/>
      <c r="E10" s="217">
        <v>840</v>
      </c>
      <c r="F10" s="218">
        <v>1166</v>
      </c>
      <c r="G10" s="192">
        <v>941</v>
      </c>
      <c r="H10" s="218">
        <v>60966</v>
      </c>
      <c r="I10" s="217">
        <v>1092</v>
      </c>
      <c r="J10" s="218">
        <v>1476</v>
      </c>
      <c r="K10" s="192">
        <v>1260</v>
      </c>
      <c r="L10" s="218">
        <v>58656</v>
      </c>
      <c r="M10" s="217">
        <v>1313</v>
      </c>
      <c r="N10" s="218">
        <v>1665</v>
      </c>
      <c r="O10" s="192">
        <v>1411</v>
      </c>
      <c r="P10" s="218">
        <v>4381560</v>
      </c>
      <c r="Q10" s="206" t="s">
        <v>262</v>
      </c>
      <c r="R10" s="530" t="s">
        <v>262</v>
      </c>
      <c r="S10" s="208" t="s">
        <v>262</v>
      </c>
      <c r="T10" s="218">
        <v>7078</v>
      </c>
      <c r="U10" s="206" t="s">
        <v>262</v>
      </c>
      <c r="V10" s="530" t="s">
        <v>262</v>
      </c>
      <c r="W10" s="208" t="s">
        <v>262</v>
      </c>
      <c r="X10" s="218">
        <v>18725</v>
      </c>
      <c r="Z10" s="192"/>
    </row>
    <row r="11" spans="1:26" ht="12" customHeight="1" x14ac:dyDescent="0.15">
      <c r="A11" s="197"/>
      <c r="B11" s="217"/>
      <c r="C11" s="208">
        <v>21</v>
      </c>
      <c r="D11" s="219"/>
      <c r="E11" s="192">
        <v>830</v>
      </c>
      <c r="F11" s="218">
        <v>1162</v>
      </c>
      <c r="G11" s="192">
        <v>933</v>
      </c>
      <c r="H11" s="218">
        <v>48544</v>
      </c>
      <c r="I11" s="192">
        <v>998</v>
      </c>
      <c r="J11" s="218">
        <v>1397</v>
      </c>
      <c r="K11" s="192">
        <v>1211</v>
      </c>
      <c r="L11" s="218">
        <v>39234</v>
      </c>
      <c r="M11" s="217">
        <v>1280</v>
      </c>
      <c r="N11" s="218">
        <v>1607</v>
      </c>
      <c r="O11" s="192">
        <v>1401</v>
      </c>
      <c r="P11" s="218">
        <v>4294522</v>
      </c>
      <c r="Q11" s="208" t="s">
        <v>262</v>
      </c>
      <c r="R11" s="530" t="s">
        <v>262</v>
      </c>
      <c r="S11" s="208" t="s">
        <v>262</v>
      </c>
      <c r="T11" s="218">
        <v>5134</v>
      </c>
      <c r="U11" s="208" t="s">
        <v>262</v>
      </c>
      <c r="V11" s="530" t="s">
        <v>262</v>
      </c>
      <c r="W11" s="208" t="s">
        <v>262</v>
      </c>
      <c r="X11" s="218">
        <v>13674</v>
      </c>
      <c r="Z11" s="453"/>
    </row>
    <row r="12" spans="1:26" ht="12" customHeight="1" x14ac:dyDescent="0.15">
      <c r="A12" s="197"/>
      <c r="B12" s="212"/>
      <c r="C12" s="215">
        <v>22</v>
      </c>
      <c r="D12" s="221"/>
      <c r="E12" s="220">
        <v>735</v>
      </c>
      <c r="F12" s="220">
        <v>1050</v>
      </c>
      <c r="G12" s="220">
        <v>892</v>
      </c>
      <c r="H12" s="220">
        <v>44310</v>
      </c>
      <c r="I12" s="220">
        <v>1000</v>
      </c>
      <c r="J12" s="220">
        <v>1365</v>
      </c>
      <c r="K12" s="220">
        <v>1136</v>
      </c>
      <c r="L12" s="220">
        <v>51060</v>
      </c>
      <c r="M12" s="220">
        <v>1208</v>
      </c>
      <c r="N12" s="220">
        <v>1544</v>
      </c>
      <c r="O12" s="220">
        <v>1330</v>
      </c>
      <c r="P12" s="220">
        <v>3821282</v>
      </c>
      <c r="Q12" s="214" t="s">
        <v>262</v>
      </c>
      <c r="R12" s="214" t="s">
        <v>262</v>
      </c>
      <c r="S12" s="214" t="s">
        <v>262</v>
      </c>
      <c r="T12" s="220">
        <v>5146</v>
      </c>
      <c r="U12" s="214" t="s">
        <v>262</v>
      </c>
      <c r="V12" s="214" t="s">
        <v>262</v>
      </c>
      <c r="W12" s="214" t="s">
        <v>262</v>
      </c>
      <c r="X12" s="221">
        <v>15376</v>
      </c>
      <c r="Z12" s="453"/>
    </row>
    <row r="13" spans="1:26" ht="12" customHeight="1" x14ac:dyDescent="0.15">
      <c r="A13" s="197"/>
      <c r="B13" s="184" t="s">
        <v>367</v>
      </c>
      <c r="C13" s="177">
        <v>5</v>
      </c>
      <c r="D13" s="187" t="s">
        <v>369</v>
      </c>
      <c r="E13" s="217">
        <v>735</v>
      </c>
      <c r="F13" s="218">
        <v>1040</v>
      </c>
      <c r="G13" s="192">
        <v>895</v>
      </c>
      <c r="H13" s="218">
        <v>3385</v>
      </c>
      <c r="I13" s="231">
        <v>1029</v>
      </c>
      <c r="J13" s="232">
        <v>1365</v>
      </c>
      <c r="K13" s="225">
        <v>1180</v>
      </c>
      <c r="L13" s="218">
        <v>3610</v>
      </c>
      <c r="M13" s="217">
        <v>1260</v>
      </c>
      <c r="N13" s="218">
        <v>1470</v>
      </c>
      <c r="O13" s="192">
        <v>1369</v>
      </c>
      <c r="P13" s="218">
        <v>313311</v>
      </c>
      <c r="Q13" s="206" t="s">
        <v>141</v>
      </c>
      <c r="R13" s="530" t="s">
        <v>141</v>
      </c>
      <c r="S13" s="208" t="s">
        <v>141</v>
      </c>
      <c r="T13" s="218">
        <v>575</v>
      </c>
      <c r="U13" s="206" t="s">
        <v>141</v>
      </c>
      <c r="V13" s="530" t="s">
        <v>141</v>
      </c>
      <c r="W13" s="208" t="s">
        <v>141</v>
      </c>
      <c r="X13" s="218">
        <v>1499</v>
      </c>
      <c r="Z13" s="529"/>
    </row>
    <row r="14" spans="1:26" ht="12" customHeight="1" x14ac:dyDescent="0.15">
      <c r="A14" s="197"/>
      <c r="B14" s="184"/>
      <c r="C14" s="177">
        <v>6</v>
      </c>
      <c r="D14" s="187"/>
      <c r="E14" s="217">
        <v>788</v>
      </c>
      <c r="F14" s="218">
        <v>998</v>
      </c>
      <c r="G14" s="192">
        <v>892</v>
      </c>
      <c r="H14" s="218">
        <v>3869</v>
      </c>
      <c r="I14" s="231">
        <v>1050</v>
      </c>
      <c r="J14" s="232">
        <v>1262</v>
      </c>
      <c r="K14" s="225">
        <v>1148</v>
      </c>
      <c r="L14" s="218">
        <v>3454</v>
      </c>
      <c r="M14" s="217">
        <v>1239</v>
      </c>
      <c r="N14" s="218">
        <v>1470</v>
      </c>
      <c r="O14" s="192">
        <v>1364</v>
      </c>
      <c r="P14" s="218">
        <v>359437</v>
      </c>
      <c r="Q14" s="206" t="s">
        <v>141</v>
      </c>
      <c r="R14" s="530" t="s">
        <v>141</v>
      </c>
      <c r="S14" s="208" t="s">
        <v>141</v>
      </c>
      <c r="T14" s="218">
        <v>578</v>
      </c>
      <c r="U14" s="206" t="s">
        <v>141</v>
      </c>
      <c r="V14" s="530" t="s">
        <v>141</v>
      </c>
      <c r="W14" s="208" t="s">
        <v>141</v>
      </c>
      <c r="X14" s="218">
        <v>1564</v>
      </c>
      <c r="Z14" s="529"/>
    </row>
    <row r="15" spans="1:26" ht="12" customHeight="1" x14ac:dyDescent="0.15">
      <c r="A15" s="197"/>
      <c r="B15" s="184"/>
      <c r="C15" s="177">
        <v>7</v>
      </c>
      <c r="D15" s="187"/>
      <c r="E15" s="217">
        <v>735</v>
      </c>
      <c r="F15" s="218">
        <v>966</v>
      </c>
      <c r="G15" s="192">
        <v>863</v>
      </c>
      <c r="H15" s="232">
        <v>2072</v>
      </c>
      <c r="I15" s="231">
        <v>1050</v>
      </c>
      <c r="J15" s="232">
        <v>1278</v>
      </c>
      <c r="K15" s="225">
        <v>1136</v>
      </c>
      <c r="L15" s="218">
        <v>2783</v>
      </c>
      <c r="M15" s="217">
        <v>1208</v>
      </c>
      <c r="N15" s="218">
        <v>1419</v>
      </c>
      <c r="O15" s="192">
        <v>1265</v>
      </c>
      <c r="P15" s="218">
        <v>273823</v>
      </c>
      <c r="Q15" s="206" t="s">
        <v>141</v>
      </c>
      <c r="R15" s="530" t="s">
        <v>141</v>
      </c>
      <c r="S15" s="208" t="s">
        <v>141</v>
      </c>
      <c r="T15" s="218">
        <v>307</v>
      </c>
      <c r="U15" s="206" t="s">
        <v>141</v>
      </c>
      <c r="V15" s="530" t="s">
        <v>141</v>
      </c>
      <c r="W15" s="208" t="s">
        <v>141</v>
      </c>
      <c r="X15" s="218">
        <v>722</v>
      </c>
      <c r="Z15" s="529"/>
    </row>
    <row r="16" spans="1:26" ht="12" customHeight="1" x14ac:dyDescent="0.15">
      <c r="A16" s="197"/>
      <c r="B16" s="184"/>
      <c r="C16" s="177">
        <v>8</v>
      </c>
      <c r="D16" s="187"/>
      <c r="E16" s="217">
        <v>819</v>
      </c>
      <c r="F16" s="218">
        <v>998</v>
      </c>
      <c r="G16" s="192">
        <v>854</v>
      </c>
      <c r="H16" s="218">
        <v>3310</v>
      </c>
      <c r="I16" s="231">
        <v>1103</v>
      </c>
      <c r="J16" s="232">
        <v>1103</v>
      </c>
      <c r="K16" s="225">
        <v>1103</v>
      </c>
      <c r="L16" s="218">
        <v>2901</v>
      </c>
      <c r="M16" s="217">
        <v>1216</v>
      </c>
      <c r="N16" s="218">
        <v>1419</v>
      </c>
      <c r="O16" s="192">
        <v>1285</v>
      </c>
      <c r="P16" s="218">
        <v>316998</v>
      </c>
      <c r="Q16" s="206" t="s">
        <v>141</v>
      </c>
      <c r="R16" s="530" t="s">
        <v>141</v>
      </c>
      <c r="S16" s="208" t="s">
        <v>141</v>
      </c>
      <c r="T16" s="218">
        <v>227</v>
      </c>
      <c r="U16" s="206" t="s">
        <v>141</v>
      </c>
      <c r="V16" s="530" t="s">
        <v>141</v>
      </c>
      <c r="W16" s="208" t="s">
        <v>141</v>
      </c>
      <c r="X16" s="218">
        <v>710</v>
      </c>
      <c r="Z16" s="529"/>
    </row>
    <row r="17" spans="1:26" ht="12" customHeight="1" x14ac:dyDescent="0.15">
      <c r="A17" s="197"/>
      <c r="B17" s="184"/>
      <c r="C17" s="177">
        <v>9</v>
      </c>
      <c r="D17" s="187"/>
      <c r="E17" s="217">
        <v>788</v>
      </c>
      <c r="F17" s="218">
        <v>998</v>
      </c>
      <c r="G17" s="192">
        <v>854</v>
      </c>
      <c r="H17" s="218">
        <v>3876</v>
      </c>
      <c r="I17" s="231">
        <v>1000</v>
      </c>
      <c r="J17" s="232">
        <v>1229</v>
      </c>
      <c r="K17" s="225">
        <v>1073</v>
      </c>
      <c r="L17" s="218">
        <v>8436</v>
      </c>
      <c r="M17" s="217">
        <v>1260</v>
      </c>
      <c r="N17" s="218">
        <v>1544</v>
      </c>
      <c r="O17" s="192">
        <v>1373</v>
      </c>
      <c r="P17" s="218">
        <v>313211</v>
      </c>
      <c r="Q17" s="206" t="s">
        <v>141</v>
      </c>
      <c r="R17" s="530" t="s">
        <v>141</v>
      </c>
      <c r="S17" s="208" t="s">
        <v>141</v>
      </c>
      <c r="T17" s="232">
        <v>181</v>
      </c>
      <c r="U17" s="206" t="s">
        <v>141</v>
      </c>
      <c r="V17" s="530" t="s">
        <v>141</v>
      </c>
      <c r="W17" s="208" t="s">
        <v>141</v>
      </c>
      <c r="X17" s="218">
        <v>1368</v>
      </c>
      <c r="Z17" s="529"/>
    </row>
    <row r="18" spans="1:26" ht="12" customHeight="1" x14ac:dyDescent="0.15">
      <c r="A18" s="197"/>
      <c r="B18" s="184"/>
      <c r="C18" s="177">
        <v>10</v>
      </c>
      <c r="D18" s="187"/>
      <c r="E18" s="218">
        <v>840</v>
      </c>
      <c r="F18" s="219">
        <v>997.5</v>
      </c>
      <c r="G18" s="218">
        <v>890.13204368301353</v>
      </c>
      <c r="H18" s="218">
        <v>5383.4</v>
      </c>
      <c r="I18" s="232">
        <v>1029</v>
      </c>
      <c r="J18" s="232">
        <v>1260</v>
      </c>
      <c r="K18" s="232">
        <v>1080.1773732895695</v>
      </c>
      <c r="L18" s="218">
        <v>6099.5</v>
      </c>
      <c r="M18" s="218">
        <v>1260</v>
      </c>
      <c r="N18" s="218">
        <v>1529.8500000000001</v>
      </c>
      <c r="O18" s="218">
        <v>1358.3926614803045</v>
      </c>
      <c r="P18" s="218">
        <v>320769.5</v>
      </c>
      <c r="Q18" s="272">
        <v>0</v>
      </c>
      <c r="R18" s="272">
        <v>0</v>
      </c>
      <c r="S18" s="272">
        <v>0</v>
      </c>
      <c r="T18" s="249">
        <v>402</v>
      </c>
      <c r="U18" s="272">
        <v>0</v>
      </c>
      <c r="V18" s="272">
        <v>0</v>
      </c>
      <c r="W18" s="272">
        <v>0</v>
      </c>
      <c r="X18" s="249">
        <v>1782</v>
      </c>
    </row>
    <row r="19" spans="1:26" ht="12" customHeight="1" x14ac:dyDescent="0.15">
      <c r="A19" s="197"/>
      <c r="B19" s="184"/>
      <c r="C19" s="177">
        <v>11</v>
      </c>
      <c r="D19" s="187"/>
      <c r="E19" s="218">
        <v>840</v>
      </c>
      <c r="F19" s="218">
        <v>1050</v>
      </c>
      <c r="G19" s="218">
        <v>896.22146827992174</v>
      </c>
      <c r="H19" s="218">
        <v>6865.9</v>
      </c>
      <c r="I19" s="232">
        <v>1050</v>
      </c>
      <c r="J19" s="232">
        <v>1243.2</v>
      </c>
      <c r="K19" s="232">
        <v>1114.6311936936936</v>
      </c>
      <c r="L19" s="218">
        <v>7490.6</v>
      </c>
      <c r="M19" s="218">
        <v>1260</v>
      </c>
      <c r="N19" s="218">
        <v>1470</v>
      </c>
      <c r="O19" s="218">
        <v>1364.2895092862582</v>
      </c>
      <c r="P19" s="218">
        <v>314686.3</v>
      </c>
      <c r="Q19" s="272">
        <v>0</v>
      </c>
      <c r="R19" s="272">
        <v>0</v>
      </c>
      <c r="S19" s="272">
        <v>0</v>
      </c>
      <c r="T19" s="249">
        <v>300</v>
      </c>
      <c r="U19" s="272">
        <v>0</v>
      </c>
      <c r="V19" s="272">
        <v>0</v>
      </c>
      <c r="W19" s="272">
        <v>0</v>
      </c>
      <c r="X19" s="249">
        <v>1510</v>
      </c>
    </row>
    <row r="20" spans="1:26" ht="12" customHeight="1" x14ac:dyDescent="0.15">
      <c r="A20" s="197"/>
      <c r="B20" s="184"/>
      <c r="C20" s="177">
        <v>12</v>
      </c>
      <c r="D20" s="187"/>
      <c r="E20" s="218">
        <v>892.5</v>
      </c>
      <c r="F20" s="218">
        <v>1050</v>
      </c>
      <c r="G20" s="218">
        <v>950.25770487146747</v>
      </c>
      <c r="H20" s="218">
        <v>5334.7</v>
      </c>
      <c r="I20" s="232">
        <v>1071</v>
      </c>
      <c r="J20" s="232">
        <v>1273.6500000000001</v>
      </c>
      <c r="K20" s="232">
        <v>1121.750883659867</v>
      </c>
      <c r="L20" s="218">
        <v>5242.7</v>
      </c>
      <c r="M20" s="218">
        <v>1312.5</v>
      </c>
      <c r="N20" s="218">
        <v>1470</v>
      </c>
      <c r="O20" s="218">
        <v>1375.6584181216767</v>
      </c>
      <c r="P20" s="218">
        <v>366881.9</v>
      </c>
      <c r="Q20" s="272">
        <v>0</v>
      </c>
      <c r="R20" s="272">
        <v>0</v>
      </c>
      <c r="S20" s="272">
        <v>0</v>
      </c>
      <c r="T20" s="249">
        <v>1095</v>
      </c>
      <c r="U20" s="272">
        <v>0</v>
      </c>
      <c r="V20" s="272">
        <v>0</v>
      </c>
      <c r="W20" s="272">
        <v>0</v>
      </c>
      <c r="X20" s="251">
        <v>1060</v>
      </c>
    </row>
    <row r="21" spans="1:26" ht="12" customHeight="1" x14ac:dyDescent="0.15">
      <c r="A21" s="197"/>
      <c r="B21" s="184" t="s">
        <v>371</v>
      </c>
      <c r="C21" s="177">
        <v>1</v>
      </c>
      <c r="D21" s="187" t="s">
        <v>369</v>
      </c>
      <c r="E21" s="218">
        <v>787.5</v>
      </c>
      <c r="F21" s="218">
        <v>997.5</v>
      </c>
      <c r="G21" s="218">
        <v>854.10698418340132</v>
      </c>
      <c r="H21" s="218">
        <v>6445.7</v>
      </c>
      <c r="I21" s="232">
        <v>945</v>
      </c>
      <c r="J21" s="232">
        <v>1281</v>
      </c>
      <c r="K21" s="232">
        <v>1119.7364194766137</v>
      </c>
      <c r="L21" s="218">
        <v>5104</v>
      </c>
      <c r="M21" s="218">
        <v>1210.6500000000001</v>
      </c>
      <c r="N21" s="218">
        <v>1464.75</v>
      </c>
      <c r="O21" s="218">
        <v>1302.5738755638931</v>
      </c>
      <c r="P21" s="218">
        <v>236191.5</v>
      </c>
      <c r="Q21" s="272">
        <v>0</v>
      </c>
      <c r="R21" s="273">
        <v>0</v>
      </c>
      <c r="S21" s="272">
        <v>0</v>
      </c>
      <c r="T21" s="249">
        <v>281.89999999999998</v>
      </c>
      <c r="U21" s="272">
        <v>0</v>
      </c>
      <c r="V21" s="273">
        <v>0</v>
      </c>
      <c r="W21" s="272">
        <v>0</v>
      </c>
      <c r="X21" s="251">
        <v>1507.5</v>
      </c>
    </row>
    <row r="22" spans="1:26" ht="12" customHeight="1" x14ac:dyDescent="0.15">
      <c r="A22" s="197"/>
      <c r="B22" s="184"/>
      <c r="C22" s="177">
        <v>2</v>
      </c>
      <c r="D22" s="187"/>
      <c r="E22" s="218">
        <v>840</v>
      </c>
      <c r="F22" s="218">
        <v>997.5</v>
      </c>
      <c r="G22" s="218">
        <v>907.19297863061524</v>
      </c>
      <c r="H22" s="218">
        <v>5527.6</v>
      </c>
      <c r="I22" s="232">
        <v>1029</v>
      </c>
      <c r="J22" s="232">
        <v>1279.95</v>
      </c>
      <c r="K22" s="232">
        <v>1120.5782314490887</v>
      </c>
      <c r="L22" s="218">
        <v>4401.3</v>
      </c>
      <c r="M22" s="218">
        <v>1210.6500000000001</v>
      </c>
      <c r="N22" s="218">
        <v>1470</v>
      </c>
      <c r="O22" s="218">
        <v>1307.133240035623</v>
      </c>
      <c r="P22" s="218">
        <v>362417.6</v>
      </c>
      <c r="Q22" s="272">
        <v>0</v>
      </c>
      <c r="R22" s="272">
        <v>0</v>
      </c>
      <c r="S22" s="272">
        <v>0</v>
      </c>
      <c r="T22" s="249">
        <v>1004.8</v>
      </c>
      <c r="U22" s="272">
        <v>0</v>
      </c>
      <c r="V22" s="272">
        <v>0</v>
      </c>
      <c r="W22" s="272">
        <v>0</v>
      </c>
      <c r="X22" s="251">
        <v>1741.3</v>
      </c>
    </row>
    <row r="23" spans="1:26" ht="12" customHeight="1" x14ac:dyDescent="0.15">
      <c r="A23" s="197"/>
      <c r="B23" s="184"/>
      <c r="C23" s="177">
        <v>3</v>
      </c>
      <c r="D23" s="187"/>
      <c r="E23" s="218">
        <v>840</v>
      </c>
      <c r="F23" s="218">
        <v>966</v>
      </c>
      <c r="G23" s="218">
        <v>899.70361830436411</v>
      </c>
      <c r="H23" s="218">
        <v>5263.3</v>
      </c>
      <c r="I23" s="232">
        <v>1029</v>
      </c>
      <c r="J23" s="232">
        <v>1243.2</v>
      </c>
      <c r="K23" s="232">
        <v>1109.380814663951</v>
      </c>
      <c r="L23" s="218">
        <v>4324.3999999999996</v>
      </c>
      <c r="M23" s="218">
        <v>1210.6500000000001</v>
      </c>
      <c r="N23" s="218">
        <v>1470</v>
      </c>
      <c r="O23" s="218">
        <v>1327.2759663233428</v>
      </c>
      <c r="P23" s="218">
        <v>321064.90000000002</v>
      </c>
      <c r="Q23" s="272">
        <v>0</v>
      </c>
      <c r="R23" s="272">
        <v>0</v>
      </c>
      <c r="S23" s="272">
        <v>0</v>
      </c>
      <c r="T23" s="249">
        <v>637.6</v>
      </c>
      <c r="U23" s="272">
        <v>0</v>
      </c>
      <c r="V23" s="272">
        <v>0</v>
      </c>
      <c r="W23" s="272">
        <v>0</v>
      </c>
      <c r="X23" s="251">
        <v>3111.7</v>
      </c>
    </row>
    <row r="24" spans="1:26" ht="12" customHeight="1" x14ac:dyDescent="0.15">
      <c r="A24" s="197"/>
      <c r="B24" s="184"/>
      <c r="C24" s="177">
        <v>4</v>
      </c>
      <c r="D24" s="187"/>
      <c r="E24" s="218">
        <v>840</v>
      </c>
      <c r="F24" s="218">
        <v>997.5</v>
      </c>
      <c r="G24" s="218">
        <v>892.36962349026442</v>
      </c>
      <c r="H24" s="218">
        <v>6727.3</v>
      </c>
      <c r="I24" s="232">
        <v>1155</v>
      </c>
      <c r="J24" s="232">
        <v>1155</v>
      </c>
      <c r="K24" s="232">
        <v>1155</v>
      </c>
      <c r="L24" s="218">
        <v>2753.8</v>
      </c>
      <c r="M24" s="218">
        <v>1207.5</v>
      </c>
      <c r="N24" s="218">
        <v>1470</v>
      </c>
      <c r="O24" s="218">
        <v>1298.6114423142069</v>
      </c>
      <c r="P24" s="218">
        <v>337323.5</v>
      </c>
      <c r="Q24" s="272">
        <v>0</v>
      </c>
      <c r="R24" s="272">
        <v>0</v>
      </c>
      <c r="S24" s="272">
        <v>0</v>
      </c>
      <c r="T24" s="249">
        <v>945.7</v>
      </c>
      <c r="U24" s="272">
        <v>0</v>
      </c>
      <c r="V24" s="272">
        <v>0</v>
      </c>
      <c r="W24" s="272">
        <v>0</v>
      </c>
      <c r="X24" s="251">
        <v>1570.8</v>
      </c>
    </row>
    <row r="25" spans="1:26" ht="12" customHeight="1" x14ac:dyDescent="0.15">
      <c r="A25" s="197"/>
      <c r="B25" s="178"/>
      <c r="C25" s="182">
        <v>5</v>
      </c>
      <c r="D25" s="190"/>
      <c r="E25" s="220">
        <v>892.5</v>
      </c>
      <c r="F25" s="220">
        <v>997.5</v>
      </c>
      <c r="G25" s="220">
        <v>942.68821926105352</v>
      </c>
      <c r="H25" s="220">
        <v>4894.1000000000004</v>
      </c>
      <c r="I25" s="256">
        <v>1134</v>
      </c>
      <c r="J25" s="256">
        <v>1243.2</v>
      </c>
      <c r="K25" s="256">
        <v>1184.8366550236287</v>
      </c>
      <c r="L25" s="220">
        <v>3305.9</v>
      </c>
      <c r="M25" s="220">
        <v>1215.9000000000001</v>
      </c>
      <c r="N25" s="220">
        <v>1567.65</v>
      </c>
      <c r="O25" s="220">
        <v>1294.1292368872166</v>
      </c>
      <c r="P25" s="220">
        <v>293899.3</v>
      </c>
      <c r="Q25" s="274">
        <v>0</v>
      </c>
      <c r="R25" s="274">
        <v>0</v>
      </c>
      <c r="S25" s="274">
        <v>0</v>
      </c>
      <c r="T25" s="252">
        <v>597.20000000000005</v>
      </c>
      <c r="U25" s="274">
        <v>0</v>
      </c>
      <c r="V25" s="274">
        <v>0</v>
      </c>
      <c r="W25" s="274">
        <v>0</v>
      </c>
      <c r="X25" s="260">
        <v>1798.2</v>
      </c>
    </row>
    <row r="26" spans="1:26" x14ac:dyDescent="0.15">
      <c r="A26" s="167"/>
      <c r="B26" s="167"/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</row>
  </sheetData>
  <mergeCells count="5">
    <mergeCell ref="E6:H6"/>
    <mergeCell ref="I6:L6"/>
    <mergeCell ref="M6:P6"/>
    <mergeCell ref="Q6:T6"/>
    <mergeCell ref="U6:X6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&amp;C-52-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8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3" spans="2:26" x14ac:dyDescent="0.15">
      <c r="B3" s="167" t="s">
        <v>387</v>
      </c>
    </row>
    <row r="4" spans="2:26" ht="11.25" customHeight="1" x14ac:dyDescent="0.15">
      <c r="X4" s="168" t="s">
        <v>206</v>
      </c>
    </row>
    <row r="5" spans="2:2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66"/>
      <c r="Q5" s="179"/>
      <c r="R5" s="166"/>
    </row>
    <row r="6" spans="2:26" ht="13.5" customHeight="1" x14ac:dyDescent="0.15">
      <c r="B6" s="200"/>
      <c r="C6" s="479" t="s">
        <v>85</v>
      </c>
      <c r="D6" s="480"/>
      <c r="E6" s="652" t="s">
        <v>86</v>
      </c>
      <c r="F6" s="653"/>
      <c r="G6" s="653"/>
      <c r="H6" s="654"/>
      <c r="I6" s="652" t="s">
        <v>87</v>
      </c>
      <c r="J6" s="653"/>
      <c r="K6" s="653"/>
      <c r="L6" s="654"/>
      <c r="M6" s="652" t="s">
        <v>88</v>
      </c>
      <c r="N6" s="653"/>
      <c r="O6" s="653"/>
      <c r="P6" s="654"/>
      <c r="Q6" s="652" t="s">
        <v>90</v>
      </c>
      <c r="R6" s="653"/>
      <c r="S6" s="653"/>
      <c r="T6" s="654"/>
      <c r="U6" s="652" t="s">
        <v>97</v>
      </c>
      <c r="V6" s="653"/>
      <c r="W6" s="653"/>
      <c r="X6" s="654"/>
    </row>
    <row r="7" spans="2:26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166"/>
    </row>
    <row r="8" spans="2:26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66"/>
    </row>
    <row r="9" spans="2:26" s="197" customFormat="1" ht="14.1" customHeight="1" x14ac:dyDescent="0.15">
      <c r="B9" s="200" t="s">
        <v>60</v>
      </c>
      <c r="C9" s="208">
        <v>19</v>
      </c>
      <c r="D9" s="254" t="s">
        <v>61</v>
      </c>
      <c r="E9" s="217">
        <v>2205</v>
      </c>
      <c r="F9" s="218">
        <v>3360</v>
      </c>
      <c r="G9" s="192">
        <v>2695</v>
      </c>
      <c r="H9" s="218">
        <v>80259</v>
      </c>
      <c r="I9" s="217">
        <v>1628</v>
      </c>
      <c r="J9" s="218">
        <v>2271</v>
      </c>
      <c r="K9" s="192">
        <v>1850</v>
      </c>
      <c r="L9" s="218">
        <v>59037</v>
      </c>
      <c r="M9" s="217">
        <v>1313</v>
      </c>
      <c r="N9" s="218">
        <v>1993</v>
      </c>
      <c r="O9" s="192">
        <v>1586</v>
      </c>
      <c r="P9" s="218">
        <v>57590</v>
      </c>
      <c r="Q9" s="217">
        <v>5250</v>
      </c>
      <c r="R9" s="218">
        <v>6090</v>
      </c>
      <c r="S9" s="192">
        <v>5487</v>
      </c>
      <c r="T9" s="218">
        <v>18955</v>
      </c>
      <c r="U9" s="217">
        <v>4515</v>
      </c>
      <c r="V9" s="218">
        <v>5460</v>
      </c>
      <c r="W9" s="192">
        <v>4812</v>
      </c>
      <c r="X9" s="218">
        <v>38905</v>
      </c>
      <c r="Z9" s="192"/>
    </row>
    <row r="10" spans="2:26" s="197" customFormat="1" ht="14.1" customHeight="1" x14ac:dyDescent="0.15">
      <c r="B10" s="217"/>
      <c r="C10" s="208">
        <v>20</v>
      </c>
      <c r="D10" s="192"/>
      <c r="E10" s="217">
        <v>1890</v>
      </c>
      <c r="F10" s="218">
        <v>3150</v>
      </c>
      <c r="G10" s="192">
        <v>2436</v>
      </c>
      <c r="H10" s="218">
        <v>99444</v>
      </c>
      <c r="I10" s="217">
        <v>1418</v>
      </c>
      <c r="J10" s="218">
        <v>2100</v>
      </c>
      <c r="K10" s="192">
        <v>1735</v>
      </c>
      <c r="L10" s="218">
        <v>63158</v>
      </c>
      <c r="M10" s="217">
        <v>945</v>
      </c>
      <c r="N10" s="218">
        <v>1785</v>
      </c>
      <c r="O10" s="192">
        <v>1383</v>
      </c>
      <c r="P10" s="218">
        <v>43214</v>
      </c>
      <c r="Q10" s="217">
        <v>4410</v>
      </c>
      <c r="R10" s="218">
        <v>6000</v>
      </c>
      <c r="S10" s="192">
        <v>5177</v>
      </c>
      <c r="T10" s="218">
        <v>21532</v>
      </c>
      <c r="U10" s="217">
        <v>3645</v>
      </c>
      <c r="V10" s="218">
        <v>5040</v>
      </c>
      <c r="W10" s="192">
        <v>4299</v>
      </c>
      <c r="X10" s="218">
        <v>46487</v>
      </c>
      <c r="Z10" s="192"/>
    </row>
    <row r="11" spans="2:26" s="197" customFormat="1" ht="14.1" customHeight="1" x14ac:dyDescent="0.15">
      <c r="B11" s="217"/>
      <c r="C11" s="208">
        <v>21</v>
      </c>
      <c r="D11" s="192"/>
      <c r="E11" s="217">
        <v>1575</v>
      </c>
      <c r="F11" s="218">
        <v>2940</v>
      </c>
      <c r="G11" s="192">
        <v>2252</v>
      </c>
      <c r="H11" s="218">
        <v>98251</v>
      </c>
      <c r="I11" s="217">
        <v>1260</v>
      </c>
      <c r="J11" s="218">
        <v>2039</v>
      </c>
      <c r="K11" s="192">
        <v>1651</v>
      </c>
      <c r="L11" s="218">
        <v>67030</v>
      </c>
      <c r="M11" s="217">
        <v>998</v>
      </c>
      <c r="N11" s="218">
        <v>1733</v>
      </c>
      <c r="O11" s="192">
        <v>1290</v>
      </c>
      <c r="P11" s="218">
        <v>58409</v>
      </c>
      <c r="Q11" s="217">
        <v>3675</v>
      </c>
      <c r="R11" s="218">
        <v>5565</v>
      </c>
      <c r="S11" s="192">
        <v>4338</v>
      </c>
      <c r="T11" s="218">
        <v>23962</v>
      </c>
      <c r="U11" s="217">
        <v>2940</v>
      </c>
      <c r="V11" s="218">
        <v>4725</v>
      </c>
      <c r="W11" s="192">
        <v>3878</v>
      </c>
      <c r="X11" s="218">
        <v>47369</v>
      </c>
      <c r="Z11" s="192"/>
    </row>
    <row r="12" spans="2:26" s="197" customFormat="1" ht="14.1" customHeight="1" x14ac:dyDescent="0.15">
      <c r="B12" s="212"/>
      <c r="C12" s="215">
        <v>22</v>
      </c>
      <c r="D12" s="221"/>
      <c r="E12" s="220">
        <v>1817</v>
      </c>
      <c r="F12" s="220">
        <v>3150</v>
      </c>
      <c r="G12" s="220">
        <v>2259</v>
      </c>
      <c r="H12" s="220">
        <v>129465</v>
      </c>
      <c r="I12" s="220">
        <v>1260</v>
      </c>
      <c r="J12" s="220">
        <v>2100</v>
      </c>
      <c r="K12" s="220">
        <v>1674</v>
      </c>
      <c r="L12" s="220">
        <v>52313</v>
      </c>
      <c r="M12" s="220">
        <v>945</v>
      </c>
      <c r="N12" s="220">
        <v>1711</v>
      </c>
      <c r="O12" s="220">
        <v>1331</v>
      </c>
      <c r="P12" s="220">
        <v>69781</v>
      </c>
      <c r="Q12" s="220">
        <v>3990</v>
      </c>
      <c r="R12" s="220">
        <v>5145</v>
      </c>
      <c r="S12" s="220">
        <v>4430</v>
      </c>
      <c r="T12" s="220">
        <v>22665</v>
      </c>
      <c r="U12" s="220">
        <v>3339</v>
      </c>
      <c r="V12" s="220">
        <v>4673</v>
      </c>
      <c r="W12" s="220">
        <v>3906</v>
      </c>
      <c r="X12" s="221">
        <v>41166</v>
      </c>
      <c r="Z12" s="192"/>
    </row>
    <row r="13" spans="2:26" s="197" customFormat="1" ht="14.1" customHeight="1" x14ac:dyDescent="0.15">
      <c r="B13" s="184" t="s">
        <v>367</v>
      </c>
      <c r="C13" s="177">
        <v>5</v>
      </c>
      <c r="D13" s="187" t="s">
        <v>388</v>
      </c>
      <c r="E13" s="217">
        <v>1817</v>
      </c>
      <c r="F13" s="218">
        <v>2436</v>
      </c>
      <c r="G13" s="192">
        <v>2187</v>
      </c>
      <c r="H13" s="218">
        <v>10987</v>
      </c>
      <c r="I13" s="217">
        <v>1365</v>
      </c>
      <c r="J13" s="218">
        <v>1785</v>
      </c>
      <c r="K13" s="192">
        <v>1619</v>
      </c>
      <c r="L13" s="218">
        <v>4013</v>
      </c>
      <c r="M13" s="217">
        <v>1260</v>
      </c>
      <c r="N13" s="218">
        <v>1711</v>
      </c>
      <c r="O13" s="192">
        <v>1472</v>
      </c>
      <c r="P13" s="218">
        <v>6089</v>
      </c>
      <c r="Q13" s="231">
        <v>4095</v>
      </c>
      <c r="R13" s="232">
        <v>5040</v>
      </c>
      <c r="S13" s="225">
        <v>4383</v>
      </c>
      <c r="T13" s="232">
        <v>2195</v>
      </c>
      <c r="U13" s="231">
        <v>3465</v>
      </c>
      <c r="V13" s="232">
        <v>4200</v>
      </c>
      <c r="W13" s="225">
        <v>3912</v>
      </c>
      <c r="X13" s="232">
        <v>3961</v>
      </c>
      <c r="Z13" s="192"/>
    </row>
    <row r="14" spans="2:26" s="197" customFormat="1" ht="14.1" customHeight="1" x14ac:dyDescent="0.15">
      <c r="B14" s="184"/>
      <c r="C14" s="177">
        <v>6</v>
      </c>
      <c r="D14" s="187"/>
      <c r="E14" s="217">
        <v>1890</v>
      </c>
      <c r="F14" s="218">
        <v>2415</v>
      </c>
      <c r="G14" s="192">
        <v>2139</v>
      </c>
      <c r="H14" s="218">
        <v>10245</v>
      </c>
      <c r="I14" s="217">
        <v>1418</v>
      </c>
      <c r="J14" s="218">
        <v>1838</v>
      </c>
      <c r="K14" s="192">
        <v>1610</v>
      </c>
      <c r="L14" s="218">
        <v>3830</v>
      </c>
      <c r="M14" s="217">
        <v>1208</v>
      </c>
      <c r="N14" s="218">
        <v>1628</v>
      </c>
      <c r="O14" s="192">
        <v>1383</v>
      </c>
      <c r="P14" s="218">
        <v>4672</v>
      </c>
      <c r="Q14" s="231">
        <v>4095</v>
      </c>
      <c r="R14" s="232">
        <v>5040</v>
      </c>
      <c r="S14" s="225">
        <v>4394</v>
      </c>
      <c r="T14" s="232">
        <v>1721</v>
      </c>
      <c r="U14" s="231">
        <v>3413</v>
      </c>
      <c r="V14" s="232">
        <v>4179</v>
      </c>
      <c r="W14" s="225">
        <v>3785</v>
      </c>
      <c r="X14" s="232">
        <v>2796</v>
      </c>
      <c r="Z14" s="192"/>
    </row>
    <row r="15" spans="2:26" s="197" customFormat="1" ht="14.1" customHeight="1" x14ac:dyDescent="0.15">
      <c r="B15" s="184"/>
      <c r="C15" s="177">
        <v>7</v>
      </c>
      <c r="D15" s="187"/>
      <c r="E15" s="217">
        <v>1838</v>
      </c>
      <c r="F15" s="218">
        <v>2310</v>
      </c>
      <c r="G15" s="192">
        <v>2142</v>
      </c>
      <c r="H15" s="218">
        <v>8270</v>
      </c>
      <c r="I15" s="217">
        <v>1343</v>
      </c>
      <c r="J15" s="218">
        <v>1785</v>
      </c>
      <c r="K15" s="192">
        <v>1555</v>
      </c>
      <c r="L15" s="218">
        <v>3180</v>
      </c>
      <c r="M15" s="217">
        <v>1260</v>
      </c>
      <c r="N15" s="218">
        <v>1691</v>
      </c>
      <c r="O15" s="192">
        <v>1396</v>
      </c>
      <c r="P15" s="218">
        <v>4573</v>
      </c>
      <c r="Q15" s="231">
        <v>3990</v>
      </c>
      <c r="R15" s="232">
        <v>5040</v>
      </c>
      <c r="S15" s="225">
        <v>4300</v>
      </c>
      <c r="T15" s="232">
        <v>1147</v>
      </c>
      <c r="U15" s="231">
        <v>3395</v>
      </c>
      <c r="V15" s="232">
        <v>4095</v>
      </c>
      <c r="W15" s="225">
        <v>3833</v>
      </c>
      <c r="X15" s="232">
        <v>2355</v>
      </c>
      <c r="Z15" s="192"/>
    </row>
    <row r="16" spans="2:26" s="197" customFormat="1" ht="14.1" customHeight="1" x14ac:dyDescent="0.15">
      <c r="B16" s="184"/>
      <c r="C16" s="177">
        <v>8</v>
      </c>
      <c r="D16" s="187"/>
      <c r="E16" s="217">
        <v>1890</v>
      </c>
      <c r="F16" s="218">
        <v>2415</v>
      </c>
      <c r="G16" s="192">
        <v>2188</v>
      </c>
      <c r="H16" s="218">
        <v>11229</v>
      </c>
      <c r="I16" s="217">
        <v>1365</v>
      </c>
      <c r="J16" s="218">
        <v>1890</v>
      </c>
      <c r="K16" s="192">
        <v>1585</v>
      </c>
      <c r="L16" s="218">
        <v>4308</v>
      </c>
      <c r="M16" s="217">
        <v>1260</v>
      </c>
      <c r="N16" s="218">
        <v>1575</v>
      </c>
      <c r="O16" s="192">
        <v>1348</v>
      </c>
      <c r="P16" s="218">
        <v>7127</v>
      </c>
      <c r="Q16" s="217">
        <v>4095</v>
      </c>
      <c r="R16" s="218">
        <v>5040</v>
      </c>
      <c r="S16" s="192">
        <v>4395</v>
      </c>
      <c r="T16" s="218">
        <v>1673</v>
      </c>
      <c r="U16" s="231">
        <v>3339</v>
      </c>
      <c r="V16" s="232">
        <v>4095</v>
      </c>
      <c r="W16" s="225">
        <v>3767</v>
      </c>
      <c r="X16" s="218">
        <v>3164</v>
      </c>
      <c r="Z16" s="192"/>
    </row>
    <row r="17" spans="2:26" s="197" customFormat="1" ht="14.1" customHeight="1" x14ac:dyDescent="0.15">
      <c r="B17" s="184"/>
      <c r="C17" s="177">
        <v>9</v>
      </c>
      <c r="D17" s="187"/>
      <c r="E17" s="218">
        <v>2310</v>
      </c>
      <c r="F17" s="219">
        <v>2678</v>
      </c>
      <c r="G17" s="192">
        <v>2352</v>
      </c>
      <c r="H17" s="218">
        <v>7981</v>
      </c>
      <c r="I17" s="217">
        <v>1523</v>
      </c>
      <c r="J17" s="218">
        <v>1995</v>
      </c>
      <c r="K17" s="192">
        <v>1747</v>
      </c>
      <c r="L17" s="218">
        <v>5005</v>
      </c>
      <c r="M17" s="217">
        <v>1313</v>
      </c>
      <c r="N17" s="218">
        <v>1595</v>
      </c>
      <c r="O17" s="192">
        <v>1393</v>
      </c>
      <c r="P17" s="218">
        <v>5274</v>
      </c>
      <c r="Q17" s="217">
        <v>4200</v>
      </c>
      <c r="R17" s="218">
        <v>5040</v>
      </c>
      <c r="S17" s="192">
        <v>4400</v>
      </c>
      <c r="T17" s="218">
        <v>1543</v>
      </c>
      <c r="U17" s="231">
        <v>3360</v>
      </c>
      <c r="V17" s="232">
        <v>4095</v>
      </c>
      <c r="W17" s="225">
        <v>3871</v>
      </c>
      <c r="X17" s="218">
        <v>2918</v>
      </c>
      <c r="Z17" s="192"/>
    </row>
    <row r="18" spans="2:26" s="197" customFormat="1" ht="14.1" customHeight="1" x14ac:dyDescent="0.15">
      <c r="B18" s="184"/>
      <c r="C18" s="177">
        <v>10</v>
      </c>
      <c r="D18" s="187"/>
      <c r="E18" s="218">
        <v>2362.5</v>
      </c>
      <c r="F18" s="218">
        <v>2835</v>
      </c>
      <c r="G18" s="218">
        <v>2501.8708036345829</v>
      </c>
      <c r="H18" s="218">
        <v>14746.4</v>
      </c>
      <c r="I18" s="218">
        <v>1522.5</v>
      </c>
      <c r="J18" s="218">
        <v>2042.25</v>
      </c>
      <c r="K18" s="218">
        <v>1687.8518018224274</v>
      </c>
      <c r="L18" s="218">
        <v>3166.6</v>
      </c>
      <c r="M18" s="218">
        <v>1155</v>
      </c>
      <c r="N18" s="218">
        <v>1647.45</v>
      </c>
      <c r="O18" s="218">
        <v>1336.3613016162296</v>
      </c>
      <c r="P18" s="218">
        <v>5331.1</v>
      </c>
      <c r="Q18" s="218">
        <v>4200</v>
      </c>
      <c r="R18" s="218">
        <v>5040</v>
      </c>
      <c r="S18" s="218">
        <v>4426.358818770228</v>
      </c>
      <c r="T18" s="218">
        <v>1665.3</v>
      </c>
      <c r="U18" s="232">
        <v>3570</v>
      </c>
      <c r="V18" s="232">
        <v>4410</v>
      </c>
      <c r="W18" s="232">
        <v>3971.3553820870993</v>
      </c>
      <c r="X18" s="218">
        <v>1800.1</v>
      </c>
      <c r="Z18" s="192"/>
    </row>
    <row r="19" spans="2:26" s="197" customFormat="1" ht="14.1" customHeight="1" x14ac:dyDescent="0.15">
      <c r="B19" s="184"/>
      <c r="C19" s="177">
        <v>11</v>
      </c>
      <c r="D19" s="187"/>
      <c r="E19" s="218">
        <v>2415</v>
      </c>
      <c r="F19" s="218">
        <v>2940</v>
      </c>
      <c r="G19" s="218">
        <v>2568.1036447693796</v>
      </c>
      <c r="H19" s="218">
        <v>11598.8</v>
      </c>
      <c r="I19" s="218">
        <v>1575</v>
      </c>
      <c r="J19" s="218">
        <v>2040.15</v>
      </c>
      <c r="K19" s="218">
        <v>1763.5299585001108</v>
      </c>
      <c r="L19" s="218">
        <v>4340.7</v>
      </c>
      <c r="M19" s="218">
        <v>1155</v>
      </c>
      <c r="N19" s="218">
        <v>1470</v>
      </c>
      <c r="O19" s="218">
        <v>1338.0428400637616</v>
      </c>
      <c r="P19" s="218">
        <v>5916.7</v>
      </c>
      <c r="Q19" s="218">
        <v>4515</v>
      </c>
      <c r="R19" s="218">
        <v>5145</v>
      </c>
      <c r="S19" s="218">
        <v>4621.0206480304978</v>
      </c>
      <c r="T19" s="218">
        <v>2192.8000000000002</v>
      </c>
      <c r="U19" s="232">
        <v>3517.5</v>
      </c>
      <c r="V19" s="232">
        <v>4410</v>
      </c>
      <c r="W19" s="232">
        <v>3980.1696042955523</v>
      </c>
      <c r="X19" s="219">
        <v>4349.3</v>
      </c>
      <c r="Z19" s="192"/>
    </row>
    <row r="20" spans="2:26" s="197" customFormat="1" ht="14.1" customHeight="1" x14ac:dyDescent="0.15">
      <c r="B20" s="184"/>
      <c r="C20" s="177">
        <v>12</v>
      </c>
      <c r="D20" s="187"/>
      <c r="E20" s="218">
        <v>2520</v>
      </c>
      <c r="F20" s="218">
        <v>3150</v>
      </c>
      <c r="G20" s="218">
        <v>2775.3577842219283</v>
      </c>
      <c r="H20" s="218">
        <v>13153.1</v>
      </c>
      <c r="I20" s="218">
        <v>1627.5</v>
      </c>
      <c r="J20" s="218">
        <v>2100</v>
      </c>
      <c r="K20" s="218">
        <v>1849.3188767123288</v>
      </c>
      <c r="L20" s="218">
        <v>6729</v>
      </c>
      <c r="M20" s="218">
        <v>1155</v>
      </c>
      <c r="N20" s="218">
        <v>1522.5</v>
      </c>
      <c r="O20" s="218">
        <v>1346.7825362642723</v>
      </c>
      <c r="P20" s="218">
        <v>6027</v>
      </c>
      <c r="Q20" s="218">
        <v>4620</v>
      </c>
      <c r="R20" s="218">
        <v>5145</v>
      </c>
      <c r="S20" s="218">
        <v>4724.0538581046094</v>
      </c>
      <c r="T20" s="218">
        <v>2437</v>
      </c>
      <c r="U20" s="232">
        <v>3990</v>
      </c>
      <c r="V20" s="232">
        <v>4672.5</v>
      </c>
      <c r="W20" s="232">
        <v>4211.3933513513512</v>
      </c>
      <c r="X20" s="219">
        <v>4735.3</v>
      </c>
      <c r="Z20" s="192"/>
    </row>
    <row r="21" spans="2:26" s="197" customFormat="1" ht="14.1" customHeight="1" x14ac:dyDescent="0.15">
      <c r="B21" s="184" t="s">
        <v>371</v>
      </c>
      <c r="C21" s="177">
        <v>1</v>
      </c>
      <c r="D21" s="187" t="s">
        <v>388</v>
      </c>
      <c r="E21" s="218">
        <v>2310</v>
      </c>
      <c r="F21" s="218">
        <v>2887.5</v>
      </c>
      <c r="G21" s="219">
        <v>2608.5064135709158</v>
      </c>
      <c r="H21" s="218">
        <v>12574</v>
      </c>
      <c r="I21" s="218">
        <v>1575</v>
      </c>
      <c r="J21" s="218">
        <v>2037</v>
      </c>
      <c r="K21" s="218">
        <v>1777.6064577646491</v>
      </c>
      <c r="L21" s="218">
        <v>3073.4</v>
      </c>
      <c r="M21" s="218">
        <v>1050</v>
      </c>
      <c r="N21" s="218">
        <v>1522.5</v>
      </c>
      <c r="O21" s="218">
        <v>1262.9707736389689</v>
      </c>
      <c r="P21" s="218">
        <v>4016.7</v>
      </c>
      <c r="Q21" s="218">
        <v>4147.5</v>
      </c>
      <c r="R21" s="218">
        <v>5040</v>
      </c>
      <c r="S21" s="218">
        <v>4437.7101910828042</v>
      </c>
      <c r="T21" s="218">
        <v>1474.5</v>
      </c>
      <c r="U21" s="232">
        <v>3570</v>
      </c>
      <c r="V21" s="232">
        <v>4147.5</v>
      </c>
      <c r="W21" s="232">
        <v>4074.8978723404257</v>
      </c>
      <c r="X21" s="218">
        <v>3103.7</v>
      </c>
      <c r="Z21" s="192"/>
    </row>
    <row r="22" spans="2:26" s="197" customFormat="1" ht="14.1" customHeight="1" x14ac:dyDescent="0.15">
      <c r="B22" s="184"/>
      <c r="C22" s="177">
        <v>2</v>
      </c>
      <c r="D22" s="187"/>
      <c r="E22" s="219">
        <v>2205</v>
      </c>
      <c r="F22" s="218">
        <v>2730</v>
      </c>
      <c r="G22" s="218">
        <v>2427.5938921205711</v>
      </c>
      <c r="H22" s="218">
        <v>5659.3</v>
      </c>
      <c r="I22" s="218">
        <v>1575</v>
      </c>
      <c r="J22" s="218">
        <v>1890</v>
      </c>
      <c r="K22" s="218">
        <v>1728.9641936038506</v>
      </c>
      <c r="L22" s="218">
        <v>4589.7</v>
      </c>
      <c r="M22" s="218">
        <v>1155</v>
      </c>
      <c r="N22" s="218">
        <v>1470</v>
      </c>
      <c r="O22" s="218">
        <v>1354.1696111227263</v>
      </c>
      <c r="P22" s="218">
        <v>4211.1000000000004</v>
      </c>
      <c r="Q22" s="218">
        <v>4095</v>
      </c>
      <c r="R22" s="218">
        <v>4830</v>
      </c>
      <c r="S22" s="218">
        <v>4426.3266060647175</v>
      </c>
      <c r="T22" s="218">
        <v>1881</v>
      </c>
      <c r="U22" s="232">
        <v>3465</v>
      </c>
      <c r="V22" s="232">
        <v>4147.5</v>
      </c>
      <c r="W22" s="232">
        <v>3988.5318235642389</v>
      </c>
      <c r="X22" s="219">
        <v>2040</v>
      </c>
      <c r="Z22" s="453"/>
    </row>
    <row r="23" spans="2:26" s="197" customFormat="1" ht="14.1" customHeight="1" x14ac:dyDescent="0.15">
      <c r="B23" s="184"/>
      <c r="C23" s="177">
        <v>3</v>
      </c>
      <c r="D23" s="187"/>
      <c r="E23" s="218">
        <v>2100</v>
      </c>
      <c r="F23" s="218">
        <v>2625</v>
      </c>
      <c r="G23" s="218">
        <v>2397.7531557687457</v>
      </c>
      <c r="H23" s="218">
        <v>4783.7</v>
      </c>
      <c r="I23" s="218">
        <v>1575</v>
      </c>
      <c r="J23" s="218">
        <v>1890</v>
      </c>
      <c r="K23" s="218">
        <v>1695.5304400606981</v>
      </c>
      <c r="L23" s="218">
        <v>3995.7</v>
      </c>
      <c r="M23" s="218">
        <v>1207.5</v>
      </c>
      <c r="N23" s="218">
        <v>1470</v>
      </c>
      <c r="O23" s="218">
        <v>1396.6184349665143</v>
      </c>
      <c r="P23" s="218">
        <v>4775.5</v>
      </c>
      <c r="Q23" s="218">
        <v>4183.2</v>
      </c>
      <c r="R23" s="218">
        <v>4725</v>
      </c>
      <c r="S23" s="218">
        <v>4428.1675257731949</v>
      </c>
      <c r="T23" s="218">
        <v>1705.1</v>
      </c>
      <c r="U23" s="232">
        <v>3465</v>
      </c>
      <c r="V23" s="232">
        <v>4147.5</v>
      </c>
      <c r="W23" s="232">
        <v>3961.439499158249</v>
      </c>
      <c r="X23" s="219">
        <v>2588.6999999999998</v>
      </c>
      <c r="Z23" s="453"/>
    </row>
    <row r="24" spans="2:26" s="197" customFormat="1" ht="14.1" customHeight="1" x14ac:dyDescent="0.15">
      <c r="B24" s="184"/>
      <c r="C24" s="177">
        <v>4</v>
      </c>
      <c r="D24" s="187"/>
      <c r="E24" s="218">
        <v>2100</v>
      </c>
      <c r="F24" s="218">
        <v>2625</v>
      </c>
      <c r="G24" s="218">
        <v>2385.7913980789754</v>
      </c>
      <c r="H24" s="218">
        <v>8998.7000000000007</v>
      </c>
      <c r="I24" s="218">
        <v>1575</v>
      </c>
      <c r="J24" s="218">
        <v>1890</v>
      </c>
      <c r="K24" s="218">
        <v>1714.8534031413622</v>
      </c>
      <c r="L24" s="218">
        <v>3668.9</v>
      </c>
      <c r="M24" s="218">
        <v>1312.5</v>
      </c>
      <c r="N24" s="218">
        <v>1575</v>
      </c>
      <c r="O24" s="218">
        <v>1466.346677229938</v>
      </c>
      <c r="P24" s="218">
        <v>4628</v>
      </c>
      <c r="Q24" s="218">
        <v>4200</v>
      </c>
      <c r="R24" s="218">
        <v>5040</v>
      </c>
      <c r="S24" s="218">
        <v>4470.1251569076285</v>
      </c>
      <c r="T24" s="218">
        <v>1432.5</v>
      </c>
      <c r="U24" s="232">
        <v>3570</v>
      </c>
      <c r="V24" s="232">
        <v>4147.5</v>
      </c>
      <c r="W24" s="232">
        <v>3843.2526446795273</v>
      </c>
      <c r="X24" s="219">
        <v>1820.1</v>
      </c>
      <c r="Z24" s="192"/>
    </row>
    <row r="25" spans="2:26" s="197" customFormat="1" ht="14.1" customHeight="1" x14ac:dyDescent="0.15">
      <c r="B25" s="178"/>
      <c r="C25" s="182">
        <v>5</v>
      </c>
      <c r="D25" s="190"/>
      <c r="E25" s="220">
        <v>2152.5</v>
      </c>
      <c r="F25" s="220">
        <v>2625</v>
      </c>
      <c r="G25" s="220">
        <v>2279.3375970576208</v>
      </c>
      <c r="H25" s="220">
        <v>11525.8</v>
      </c>
      <c r="I25" s="220">
        <v>1575</v>
      </c>
      <c r="J25" s="220">
        <v>1890</v>
      </c>
      <c r="K25" s="220">
        <v>1699.4014403047252</v>
      </c>
      <c r="L25" s="220">
        <v>4273</v>
      </c>
      <c r="M25" s="220">
        <v>1365</v>
      </c>
      <c r="N25" s="220">
        <v>1627.5</v>
      </c>
      <c r="O25" s="220">
        <v>1510.0336074079989</v>
      </c>
      <c r="P25" s="220">
        <v>4899.3999999999996</v>
      </c>
      <c r="Q25" s="220">
        <v>4200</v>
      </c>
      <c r="R25" s="220">
        <v>5040</v>
      </c>
      <c r="S25" s="220">
        <v>4490.4839772935347</v>
      </c>
      <c r="T25" s="220">
        <v>1736.5</v>
      </c>
      <c r="U25" s="256">
        <v>3570</v>
      </c>
      <c r="V25" s="256">
        <v>4147.5</v>
      </c>
      <c r="W25" s="256">
        <v>3741.7948717948721</v>
      </c>
      <c r="X25" s="221">
        <v>1765.5</v>
      </c>
      <c r="Z25" s="192"/>
    </row>
    <row r="26" spans="2:26" x14ac:dyDescent="0.15">
      <c r="B26" s="217"/>
      <c r="C26" s="523" t="s">
        <v>85</v>
      </c>
      <c r="D26" s="524"/>
      <c r="E26" s="655" t="s">
        <v>99</v>
      </c>
      <c r="F26" s="656"/>
      <c r="G26" s="656"/>
      <c r="H26" s="657"/>
      <c r="I26" s="655" t="s">
        <v>100</v>
      </c>
      <c r="J26" s="656"/>
      <c r="K26" s="656"/>
      <c r="L26" s="657"/>
      <c r="M26" s="655" t="s">
        <v>101</v>
      </c>
      <c r="N26" s="656"/>
      <c r="O26" s="656"/>
      <c r="P26" s="657"/>
      <c r="Q26" s="661" t="s">
        <v>105</v>
      </c>
      <c r="R26" s="662"/>
      <c r="S26" s="662"/>
      <c r="T26" s="663"/>
      <c r="U26" s="661" t="s">
        <v>106</v>
      </c>
      <c r="V26" s="662"/>
      <c r="W26" s="662"/>
      <c r="X26" s="663"/>
      <c r="Z26" s="166"/>
    </row>
    <row r="27" spans="2:26" x14ac:dyDescent="0.15">
      <c r="B27" s="203" t="s">
        <v>91</v>
      </c>
      <c r="C27" s="204"/>
      <c r="D27" s="205"/>
      <c r="E27" s="194" t="s">
        <v>92</v>
      </c>
      <c r="F27" s="176" t="s">
        <v>93</v>
      </c>
      <c r="G27" s="244" t="s">
        <v>94</v>
      </c>
      <c r="H27" s="176" t="s">
        <v>95</v>
      </c>
      <c r="I27" s="194" t="s">
        <v>92</v>
      </c>
      <c r="J27" s="176" t="s">
        <v>93</v>
      </c>
      <c r="K27" s="244" t="s">
        <v>94</v>
      </c>
      <c r="L27" s="176" t="s">
        <v>95</v>
      </c>
      <c r="M27" s="194" t="s">
        <v>92</v>
      </c>
      <c r="N27" s="176" t="s">
        <v>93</v>
      </c>
      <c r="O27" s="244" t="s">
        <v>94</v>
      </c>
      <c r="P27" s="176" t="s">
        <v>95</v>
      </c>
      <c r="Q27" s="194" t="s">
        <v>92</v>
      </c>
      <c r="R27" s="176" t="s">
        <v>93</v>
      </c>
      <c r="S27" s="244" t="s">
        <v>94</v>
      </c>
      <c r="T27" s="176" t="s">
        <v>95</v>
      </c>
      <c r="U27" s="194" t="s">
        <v>92</v>
      </c>
      <c r="V27" s="176" t="s">
        <v>93</v>
      </c>
      <c r="W27" s="244" t="s">
        <v>94</v>
      </c>
      <c r="X27" s="176" t="s">
        <v>95</v>
      </c>
      <c r="Z27" s="166"/>
    </row>
    <row r="28" spans="2:26" x14ac:dyDescent="0.15">
      <c r="B28" s="212"/>
      <c r="C28" s="199"/>
      <c r="D28" s="199"/>
      <c r="E28" s="180"/>
      <c r="F28" s="181"/>
      <c r="G28" s="182" t="s">
        <v>96</v>
      </c>
      <c r="H28" s="181"/>
      <c r="I28" s="180"/>
      <c r="J28" s="181"/>
      <c r="K28" s="182" t="s">
        <v>96</v>
      </c>
      <c r="L28" s="181"/>
      <c r="M28" s="180"/>
      <c r="N28" s="181"/>
      <c r="O28" s="182" t="s">
        <v>96</v>
      </c>
      <c r="P28" s="181"/>
      <c r="Q28" s="180"/>
      <c r="R28" s="181"/>
      <c r="S28" s="182" t="s">
        <v>96</v>
      </c>
      <c r="T28" s="181"/>
      <c r="U28" s="180"/>
      <c r="V28" s="181"/>
      <c r="W28" s="182" t="s">
        <v>96</v>
      </c>
      <c r="X28" s="181"/>
      <c r="Z28" s="166"/>
    </row>
    <row r="29" spans="2:26" x14ac:dyDescent="0.15">
      <c r="B29" s="200" t="s">
        <v>60</v>
      </c>
      <c r="C29" s="208">
        <v>19</v>
      </c>
      <c r="D29" s="254" t="s">
        <v>61</v>
      </c>
      <c r="E29" s="217">
        <v>1155</v>
      </c>
      <c r="F29" s="218">
        <v>1864</v>
      </c>
      <c r="G29" s="192">
        <v>1445</v>
      </c>
      <c r="H29" s="218">
        <v>157364</v>
      </c>
      <c r="I29" s="217">
        <v>1575</v>
      </c>
      <c r="J29" s="218">
        <v>1995</v>
      </c>
      <c r="K29" s="192">
        <v>1752</v>
      </c>
      <c r="L29" s="218">
        <v>28394</v>
      </c>
      <c r="M29" s="217">
        <v>1628</v>
      </c>
      <c r="N29" s="218">
        <v>2088</v>
      </c>
      <c r="O29" s="192">
        <v>1854</v>
      </c>
      <c r="P29" s="218">
        <v>24734</v>
      </c>
      <c r="Q29" s="217">
        <v>1628</v>
      </c>
      <c r="R29" s="218">
        <v>2100</v>
      </c>
      <c r="S29" s="192">
        <v>1811</v>
      </c>
      <c r="T29" s="218">
        <v>32112</v>
      </c>
      <c r="U29" s="217">
        <v>1496</v>
      </c>
      <c r="V29" s="218">
        <v>1901</v>
      </c>
      <c r="W29" s="192">
        <v>1664</v>
      </c>
      <c r="X29" s="218">
        <v>25244</v>
      </c>
      <c r="Z29" s="166"/>
    </row>
    <row r="30" spans="2:26" x14ac:dyDescent="0.15">
      <c r="B30" s="217"/>
      <c r="C30" s="208">
        <v>20</v>
      </c>
      <c r="D30" s="192"/>
      <c r="E30" s="217">
        <v>945</v>
      </c>
      <c r="F30" s="218">
        <v>1680</v>
      </c>
      <c r="G30" s="192">
        <v>1219</v>
      </c>
      <c r="H30" s="218">
        <v>296489</v>
      </c>
      <c r="I30" s="217">
        <v>1470</v>
      </c>
      <c r="J30" s="218">
        <v>1943</v>
      </c>
      <c r="K30" s="192">
        <v>1718</v>
      </c>
      <c r="L30" s="218">
        <v>24509</v>
      </c>
      <c r="M30" s="217">
        <v>1575</v>
      </c>
      <c r="N30" s="218">
        <v>1995</v>
      </c>
      <c r="O30" s="192">
        <v>1770</v>
      </c>
      <c r="P30" s="218">
        <v>16421</v>
      </c>
      <c r="Q30" s="217">
        <v>1523</v>
      </c>
      <c r="R30" s="218">
        <v>2024</v>
      </c>
      <c r="S30" s="192">
        <v>1787</v>
      </c>
      <c r="T30" s="218">
        <v>31090</v>
      </c>
      <c r="U30" s="217">
        <v>1260</v>
      </c>
      <c r="V30" s="218">
        <v>1890</v>
      </c>
      <c r="W30" s="192">
        <v>1604</v>
      </c>
      <c r="X30" s="218">
        <v>24355</v>
      </c>
      <c r="Z30" s="166"/>
    </row>
    <row r="31" spans="2:26" x14ac:dyDescent="0.15">
      <c r="B31" s="217"/>
      <c r="C31" s="208">
        <v>21</v>
      </c>
      <c r="D31" s="192"/>
      <c r="E31" s="217">
        <v>840</v>
      </c>
      <c r="F31" s="218">
        <v>1658</v>
      </c>
      <c r="G31" s="192">
        <v>1170</v>
      </c>
      <c r="H31" s="218">
        <v>310685</v>
      </c>
      <c r="I31" s="217">
        <v>1418</v>
      </c>
      <c r="J31" s="218">
        <v>1890</v>
      </c>
      <c r="K31" s="192">
        <v>1624</v>
      </c>
      <c r="L31" s="218">
        <v>23457</v>
      </c>
      <c r="M31" s="217">
        <v>1470</v>
      </c>
      <c r="N31" s="218">
        <v>1890</v>
      </c>
      <c r="O31" s="192">
        <v>1704</v>
      </c>
      <c r="P31" s="218">
        <v>16220</v>
      </c>
      <c r="Q31" s="217">
        <v>1470</v>
      </c>
      <c r="R31" s="218">
        <v>1995</v>
      </c>
      <c r="S31" s="192">
        <v>1722</v>
      </c>
      <c r="T31" s="218">
        <v>22689</v>
      </c>
      <c r="U31" s="217">
        <v>1103</v>
      </c>
      <c r="V31" s="218">
        <v>1733</v>
      </c>
      <c r="W31" s="192">
        <v>1514</v>
      </c>
      <c r="X31" s="218">
        <v>26316</v>
      </c>
      <c r="Z31" s="166"/>
    </row>
    <row r="32" spans="2:26" x14ac:dyDescent="0.15">
      <c r="B32" s="212"/>
      <c r="C32" s="215">
        <v>22</v>
      </c>
      <c r="D32" s="221"/>
      <c r="E32" s="220">
        <v>894</v>
      </c>
      <c r="F32" s="220">
        <v>1619</v>
      </c>
      <c r="G32" s="220">
        <v>1097</v>
      </c>
      <c r="H32" s="220">
        <v>229364</v>
      </c>
      <c r="I32" s="220">
        <v>1418</v>
      </c>
      <c r="J32" s="220">
        <v>1890</v>
      </c>
      <c r="K32" s="220">
        <v>1633</v>
      </c>
      <c r="L32" s="220">
        <v>20162</v>
      </c>
      <c r="M32" s="220">
        <v>1418</v>
      </c>
      <c r="N32" s="220">
        <v>1890</v>
      </c>
      <c r="O32" s="220">
        <v>1634</v>
      </c>
      <c r="P32" s="220">
        <v>14907</v>
      </c>
      <c r="Q32" s="220">
        <v>1418</v>
      </c>
      <c r="R32" s="220">
        <v>1995</v>
      </c>
      <c r="S32" s="220">
        <v>1668</v>
      </c>
      <c r="T32" s="220">
        <v>24672</v>
      </c>
      <c r="U32" s="220">
        <v>1260</v>
      </c>
      <c r="V32" s="220">
        <v>1785</v>
      </c>
      <c r="W32" s="220">
        <v>1524</v>
      </c>
      <c r="X32" s="221">
        <v>25546</v>
      </c>
    </row>
    <row r="33" spans="2:24" x14ac:dyDescent="0.15">
      <c r="B33" s="184" t="s">
        <v>367</v>
      </c>
      <c r="C33" s="177">
        <v>5</v>
      </c>
      <c r="D33" s="187" t="s">
        <v>388</v>
      </c>
      <c r="E33" s="217">
        <v>1260</v>
      </c>
      <c r="F33" s="218">
        <v>1619</v>
      </c>
      <c r="G33" s="192">
        <v>1394</v>
      </c>
      <c r="H33" s="218">
        <v>17838</v>
      </c>
      <c r="I33" s="217">
        <v>1470</v>
      </c>
      <c r="J33" s="218">
        <v>1838</v>
      </c>
      <c r="K33" s="192">
        <v>1653</v>
      </c>
      <c r="L33" s="218">
        <v>2107</v>
      </c>
      <c r="M33" s="217">
        <v>1470</v>
      </c>
      <c r="N33" s="218">
        <v>1838</v>
      </c>
      <c r="O33" s="192">
        <v>1613</v>
      </c>
      <c r="P33" s="218">
        <v>1376</v>
      </c>
      <c r="Q33" s="217">
        <v>1470</v>
      </c>
      <c r="R33" s="218">
        <v>1838</v>
      </c>
      <c r="S33" s="192">
        <v>1644</v>
      </c>
      <c r="T33" s="218">
        <v>2131</v>
      </c>
      <c r="U33" s="217">
        <v>1365</v>
      </c>
      <c r="V33" s="218">
        <v>1680</v>
      </c>
      <c r="W33" s="192">
        <v>1505</v>
      </c>
      <c r="X33" s="218">
        <v>1756</v>
      </c>
    </row>
    <row r="34" spans="2:24" x14ac:dyDescent="0.15">
      <c r="B34" s="184"/>
      <c r="C34" s="177">
        <v>6</v>
      </c>
      <c r="D34" s="187"/>
      <c r="E34" s="217">
        <v>1260</v>
      </c>
      <c r="F34" s="218">
        <v>1567</v>
      </c>
      <c r="G34" s="192">
        <v>1344</v>
      </c>
      <c r="H34" s="218">
        <v>21903</v>
      </c>
      <c r="I34" s="217">
        <v>1482</v>
      </c>
      <c r="J34" s="218">
        <v>1785</v>
      </c>
      <c r="K34" s="192">
        <v>1631</v>
      </c>
      <c r="L34" s="218">
        <v>1966</v>
      </c>
      <c r="M34" s="217">
        <v>1470</v>
      </c>
      <c r="N34" s="218">
        <v>1785</v>
      </c>
      <c r="O34" s="192">
        <v>1601</v>
      </c>
      <c r="P34" s="218">
        <v>1235</v>
      </c>
      <c r="Q34" s="217">
        <v>1470</v>
      </c>
      <c r="R34" s="218">
        <v>1838</v>
      </c>
      <c r="S34" s="192">
        <v>1651</v>
      </c>
      <c r="T34" s="218">
        <v>2231</v>
      </c>
      <c r="U34" s="217">
        <v>1281</v>
      </c>
      <c r="V34" s="218">
        <v>1680</v>
      </c>
      <c r="W34" s="192">
        <v>1487</v>
      </c>
      <c r="X34" s="218">
        <v>1585</v>
      </c>
    </row>
    <row r="35" spans="2:24" x14ac:dyDescent="0.15">
      <c r="B35" s="184"/>
      <c r="C35" s="177">
        <v>7</v>
      </c>
      <c r="D35" s="187"/>
      <c r="E35" s="217">
        <v>1365</v>
      </c>
      <c r="F35" s="218">
        <v>1365</v>
      </c>
      <c r="G35" s="192">
        <v>1365</v>
      </c>
      <c r="H35" s="218">
        <v>18384</v>
      </c>
      <c r="I35" s="217">
        <v>1470</v>
      </c>
      <c r="J35" s="218">
        <v>1890</v>
      </c>
      <c r="K35" s="192">
        <v>1682</v>
      </c>
      <c r="L35" s="218">
        <v>1597</v>
      </c>
      <c r="M35" s="217">
        <v>1523</v>
      </c>
      <c r="N35" s="218">
        <v>1890</v>
      </c>
      <c r="O35" s="192">
        <v>1682</v>
      </c>
      <c r="P35" s="218">
        <v>1203</v>
      </c>
      <c r="Q35" s="217">
        <v>1523</v>
      </c>
      <c r="R35" s="218">
        <v>1890</v>
      </c>
      <c r="S35" s="192">
        <v>1691</v>
      </c>
      <c r="T35" s="218">
        <v>1879</v>
      </c>
      <c r="U35" s="217">
        <v>1365</v>
      </c>
      <c r="V35" s="218">
        <v>1680</v>
      </c>
      <c r="W35" s="192">
        <v>1490</v>
      </c>
      <c r="X35" s="218">
        <v>915</v>
      </c>
    </row>
    <row r="36" spans="2:24" x14ac:dyDescent="0.15">
      <c r="B36" s="184"/>
      <c r="C36" s="177">
        <v>8</v>
      </c>
      <c r="D36" s="187"/>
      <c r="E36" s="217">
        <v>1238</v>
      </c>
      <c r="F36" s="218">
        <v>1474</v>
      </c>
      <c r="G36" s="192">
        <v>1341</v>
      </c>
      <c r="H36" s="218">
        <v>14629</v>
      </c>
      <c r="I36" s="217">
        <v>1470</v>
      </c>
      <c r="J36" s="218">
        <v>1785</v>
      </c>
      <c r="K36" s="192">
        <v>1604</v>
      </c>
      <c r="L36" s="218">
        <v>2266</v>
      </c>
      <c r="M36" s="217">
        <v>1523</v>
      </c>
      <c r="N36" s="218">
        <v>1838</v>
      </c>
      <c r="O36" s="192">
        <v>1673</v>
      </c>
      <c r="P36" s="218">
        <v>1537</v>
      </c>
      <c r="Q36" s="217">
        <v>1505</v>
      </c>
      <c r="R36" s="218">
        <v>1838</v>
      </c>
      <c r="S36" s="192">
        <v>1673</v>
      </c>
      <c r="T36" s="218">
        <v>1537</v>
      </c>
      <c r="U36" s="217">
        <v>1313</v>
      </c>
      <c r="V36" s="218">
        <v>1680</v>
      </c>
      <c r="W36" s="192">
        <v>1495</v>
      </c>
      <c r="X36" s="218">
        <v>2025</v>
      </c>
    </row>
    <row r="37" spans="2:24" x14ac:dyDescent="0.15">
      <c r="B37" s="184"/>
      <c r="C37" s="177">
        <v>9</v>
      </c>
      <c r="D37" s="187"/>
      <c r="E37" s="217">
        <v>1103</v>
      </c>
      <c r="F37" s="218">
        <v>1511</v>
      </c>
      <c r="G37" s="192">
        <v>1153</v>
      </c>
      <c r="H37" s="218">
        <v>18594</v>
      </c>
      <c r="I37" s="217">
        <v>1470</v>
      </c>
      <c r="J37" s="218">
        <v>1890</v>
      </c>
      <c r="K37" s="192">
        <v>1651</v>
      </c>
      <c r="L37" s="218">
        <v>1632</v>
      </c>
      <c r="M37" s="217">
        <v>1523</v>
      </c>
      <c r="N37" s="218">
        <v>1890</v>
      </c>
      <c r="O37" s="192">
        <v>1674</v>
      </c>
      <c r="P37" s="218">
        <v>930</v>
      </c>
      <c r="Q37" s="217">
        <v>1523</v>
      </c>
      <c r="R37" s="218">
        <v>1890</v>
      </c>
      <c r="S37" s="192">
        <v>1702</v>
      </c>
      <c r="T37" s="218">
        <v>2080</v>
      </c>
      <c r="U37" s="217">
        <v>1418</v>
      </c>
      <c r="V37" s="218">
        <v>1733</v>
      </c>
      <c r="W37" s="192">
        <v>1557</v>
      </c>
      <c r="X37" s="218">
        <v>1599</v>
      </c>
    </row>
    <row r="38" spans="2:24" x14ac:dyDescent="0.15">
      <c r="B38" s="184"/>
      <c r="C38" s="177">
        <v>10</v>
      </c>
      <c r="D38" s="187"/>
      <c r="E38" s="218">
        <v>1102.5</v>
      </c>
      <c r="F38" s="218">
        <v>1575</v>
      </c>
      <c r="G38" s="218">
        <v>1260.9940502918723</v>
      </c>
      <c r="H38" s="218">
        <v>13380.3</v>
      </c>
      <c r="I38" s="218">
        <v>1470</v>
      </c>
      <c r="J38" s="218">
        <v>1785</v>
      </c>
      <c r="K38" s="218">
        <v>1644.7551924251679</v>
      </c>
      <c r="L38" s="218">
        <v>1372.4</v>
      </c>
      <c r="M38" s="218">
        <v>1522.5</v>
      </c>
      <c r="N38" s="218">
        <v>1890</v>
      </c>
      <c r="O38" s="218">
        <v>1687.6084136397335</v>
      </c>
      <c r="P38" s="218">
        <v>989.7</v>
      </c>
      <c r="Q38" s="218">
        <v>1547.7</v>
      </c>
      <c r="R38" s="218">
        <v>1890</v>
      </c>
      <c r="S38" s="218">
        <v>1742.1205980994969</v>
      </c>
      <c r="T38" s="218">
        <v>1932.2</v>
      </c>
      <c r="U38" s="218">
        <v>1365</v>
      </c>
      <c r="V38" s="218">
        <v>1785</v>
      </c>
      <c r="W38" s="218">
        <v>1533.1308542713568</v>
      </c>
      <c r="X38" s="218">
        <v>2274.6999999999998</v>
      </c>
    </row>
    <row r="39" spans="2:24" x14ac:dyDescent="0.15">
      <c r="B39" s="184"/>
      <c r="C39" s="177">
        <v>11</v>
      </c>
      <c r="D39" s="187"/>
      <c r="E39" s="218">
        <v>997.5</v>
      </c>
      <c r="F39" s="218">
        <v>1365</v>
      </c>
      <c r="G39" s="218">
        <v>1041.1110947562104</v>
      </c>
      <c r="H39" s="218">
        <v>17981.8</v>
      </c>
      <c r="I39" s="218">
        <v>1522.5</v>
      </c>
      <c r="J39" s="218">
        <v>1837.5</v>
      </c>
      <c r="K39" s="218">
        <v>1689.4358334218634</v>
      </c>
      <c r="L39" s="218">
        <v>1453.3</v>
      </c>
      <c r="M39" s="218">
        <v>1547.7</v>
      </c>
      <c r="N39" s="218">
        <v>1890</v>
      </c>
      <c r="O39" s="218">
        <v>1644.992073897497</v>
      </c>
      <c r="P39" s="218">
        <v>1528.8</v>
      </c>
      <c r="Q39" s="218">
        <v>1519.3500000000001</v>
      </c>
      <c r="R39" s="218">
        <v>1890</v>
      </c>
      <c r="S39" s="218">
        <v>1703.499123667975</v>
      </c>
      <c r="T39" s="218">
        <v>2066.3000000000002</v>
      </c>
      <c r="U39" s="218">
        <v>1365</v>
      </c>
      <c r="V39" s="218">
        <v>1785</v>
      </c>
      <c r="W39" s="218">
        <v>1603.1246935773815</v>
      </c>
      <c r="X39" s="219">
        <v>1965.9</v>
      </c>
    </row>
    <row r="40" spans="2:24" x14ac:dyDescent="0.15">
      <c r="B40" s="184"/>
      <c r="C40" s="177">
        <v>12</v>
      </c>
      <c r="D40" s="187"/>
      <c r="E40" s="218">
        <v>1050</v>
      </c>
      <c r="F40" s="218">
        <v>1365</v>
      </c>
      <c r="G40" s="218">
        <v>1116.7958748221906</v>
      </c>
      <c r="H40" s="218">
        <v>14308.5</v>
      </c>
      <c r="I40" s="218">
        <v>1470</v>
      </c>
      <c r="J40" s="218">
        <v>1827</v>
      </c>
      <c r="K40" s="218">
        <v>1670.6706081081081</v>
      </c>
      <c r="L40" s="218">
        <v>1137.3</v>
      </c>
      <c r="M40" s="218">
        <v>1470</v>
      </c>
      <c r="N40" s="218">
        <v>1890</v>
      </c>
      <c r="O40" s="218">
        <v>1662.5182030945252</v>
      </c>
      <c r="P40" s="218">
        <v>1124.5999999999999</v>
      </c>
      <c r="Q40" s="218">
        <v>1470</v>
      </c>
      <c r="R40" s="218">
        <v>1995</v>
      </c>
      <c r="S40" s="218">
        <v>1728.6886767713847</v>
      </c>
      <c r="T40" s="218">
        <v>2198.1</v>
      </c>
      <c r="U40" s="218">
        <v>1470</v>
      </c>
      <c r="V40" s="218">
        <v>1785</v>
      </c>
      <c r="W40" s="218">
        <v>1580.9785625517816</v>
      </c>
      <c r="X40" s="219">
        <v>2151.6999999999998</v>
      </c>
    </row>
    <row r="41" spans="2:24" x14ac:dyDescent="0.15">
      <c r="B41" s="184" t="s">
        <v>371</v>
      </c>
      <c r="C41" s="177">
        <v>1</v>
      </c>
      <c r="D41" s="187" t="s">
        <v>388</v>
      </c>
      <c r="E41" s="218">
        <v>1050</v>
      </c>
      <c r="F41" s="218">
        <v>1050</v>
      </c>
      <c r="G41" s="218">
        <v>1050</v>
      </c>
      <c r="H41" s="218">
        <v>22000</v>
      </c>
      <c r="I41" s="218">
        <v>1522.5</v>
      </c>
      <c r="J41" s="218">
        <v>1785</v>
      </c>
      <c r="K41" s="218">
        <v>1648.116267409471</v>
      </c>
      <c r="L41" s="218">
        <v>1284.5999999999999</v>
      </c>
      <c r="M41" s="218">
        <v>1522.5</v>
      </c>
      <c r="N41" s="218">
        <v>1837.5</v>
      </c>
      <c r="O41" s="218">
        <v>1668.04230387289</v>
      </c>
      <c r="P41" s="218">
        <v>780.9</v>
      </c>
      <c r="Q41" s="218">
        <v>1522.5</v>
      </c>
      <c r="R41" s="218">
        <v>1942.5</v>
      </c>
      <c r="S41" s="218">
        <v>1689.0288489277821</v>
      </c>
      <c r="T41" s="218">
        <v>1427</v>
      </c>
      <c r="U41" s="218">
        <v>1470</v>
      </c>
      <c r="V41" s="218">
        <v>1732.5</v>
      </c>
      <c r="W41" s="218">
        <v>1610.0161887141535</v>
      </c>
      <c r="X41" s="219">
        <v>685.9</v>
      </c>
    </row>
    <row r="42" spans="2:24" x14ac:dyDescent="0.15">
      <c r="B42" s="184"/>
      <c r="C42" s="177">
        <v>2</v>
      </c>
      <c r="D42" s="187"/>
      <c r="E42" s="218">
        <v>1050</v>
      </c>
      <c r="F42" s="218">
        <v>1365</v>
      </c>
      <c r="G42" s="218">
        <v>1087.5068992862807</v>
      </c>
      <c r="H42" s="218">
        <v>12014.4</v>
      </c>
      <c r="I42" s="218">
        <v>1517.25</v>
      </c>
      <c r="J42" s="218">
        <v>1890</v>
      </c>
      <c r="K42" s="218">
        <v>1659.7088525199933</v>
      </c>
      <c r="L42" s="218">
        <v>1665.1</v>
      </c>
      <c r="M42" s="218">
        <v>1575</v>
      </c>
      <c r="N42" s="218">
        <v>1890</v>
      </c>
      <c r="O42" s="218">
        <v>1680.9511302650828</v>
      </c>
      <c r="P42" s="218">
        <v>849.8</v>
      </c>
      <c r="Q42" s="218">
        <v>1575</v>
      </c>
      <c r="R42" s="218">
        <v>1936.2</v>
      </c>
      <c r="S42" s="218">
        <v>1748.7288485348745</v>
      </c>
      <c r="T42" s="218">
        <v>1961.9</v>
      </c>
      <c r="U42" s="218">
        <v>1470</v>
      </c>
      <c r="V42" s="218">
        <v>1785</v>
      </c>
      <c r="W42" s="218">
        <v>1650.5590441491643</v>
      </c>
      <c r="X42" s="219">
        <v>1149.5999999999999</v>
      </c>
    </row>
    <row r="43" spans="2:24" x14ac:dyDescent="0.15">
      <c r="B43" s="184"/>
      <c r="C43" s="177">
        <v>3</v>
      </c>
      <c r="D43" s="187"/>
      <c r="E43" s="218">
        <v>1155</v>
      </c>
      <c r="F43" s="218">
        <v>1437.45</v>
      </c>
      <c r="G43" s="218">
        <v>1273.8043420528484</v>
      </c>
      <c r="H43" s="218">
        <v>20971.099999999999</v>
      </c>
      <c r="I43" s="218">
        <v>1575</v>
      </c>
      <c r="J43" s="218">
        <v>1890</v>
      </c>
      <c r="K43" s="218">
        <v>1668.4005289450488</v>
      </c>
      <c r="L43" s="218">
        <v>1537.3</v>
      </c>
      <c r="M43" s="218">
        <v>1627.5</v>
      </c>
      <c r="N43" s="218">
        <v>1942.5</v>
      </c>
      <c r="O43" s="218">
        <v>1709.007490636704</v>
      </c>
      <c r="P43" s="218">
        <v>809.6</v>
      </c>
      <c r="Q43" s="218">
        <v>1627.5</v>
      </c>
      <c r="R43" s="218">
        <v>1942.5</v>
      </c>
      <c r="S43" s="218">
        <v>1807.4065699658702</v>
      </c>
      <c r="T43" s="218">
        <v>1953.3</v>
      </c>
      <c r="U43" s="218">
        <v>1522.5</v>
      </c>
      <c r="V43" s="218">
        <v>1785</v>
      </c>
      <c r="W43" s="218">
        <v>1650.2775033677594</v>
      </c>
      <c r="X43" s="219">
        <v>1121.2</v>
      </c>
    </row>
    <row r="44" spans="2:24" x14ac:dyDescent="0.15">
      <c r="B44" s="184"/>
      <c r="C44" s="177">
        <v>4</v>
      </c>
      <c r="D44" s="187"/>
      <c r="E44" s="218">
        <v>1207.5</v>
      </c>
      <c r="F44" s="218">
        <v>1575</v>
      </c>
      <c r="G44" s="218">
        <v>1358.8563906175202</v>
      </c>
      <c r="H44" s="218">
        <v>17509.599999999999</v>
      </c>
      <c r="I44" s="218">
        <v>1575</v>
      </c>
      <c r="J44" s="218">
        <v>1890</v>
      </c>
      <c r="K44" s="218">
        <v>1690.4239130434785</v>
      </c>
      <c r="L44" s="218">
        <v>1194.2</v>
      </c>
      <c r="M44" s="218">
        <v>1575</v>
      </c>
      <c r="N44" s="218">
        <v>1890</v>
      </c>
      <c r="O44" s="218">
        <v>1695.0463114145762</v>
      </c>
      <c r="P44" s="218">
        <v>916.7</v>
      </c>
      <c r="Q44" s="218">
        <v>1606.5</v>
      </c>
      <c r="R44" s="218">
        <v>1943.5500000000002</v>
      </c>
      <c r="S44" s="218">
        <v>1779.2383979656704</v>
      </c>
      <c r="T44" s="218">
        <v>1618.6</v>
      </c>
      <c r="U44" s="218">
        <v>1528.8</v>
      </c>
      <c r="V44" s="218">
        <v>1785</v>
      </c>
      <c r="W44" s="218">
        <v>1636.9599888080584</v>
      </c>
      <c r="X44" s="219">
        <v>2092.6999999999998</v>
      </c>
    </row>
    <row r="45" spans="2:24" x14ac:dyDescent="0.15">
      <c r="B45" s="178"/>
      <c r="C45" s="182">
        <v>5</v>
      </c>
      <c r="D45" s="190"/>
      <c r="E45" s="220">
        <v>1260</v>
      </c>
      <c r="F45" s="220">
        <v>1575</v>
      </c>
      <c r="G45" s="220">
        <v>1381.3497784937581</v>
      </c>
      <c r="H45" s="220">
        <v>14728</v>
      </c>
      <c r="I45" s="220">
        <v>1575</v>
      </c>
      <c r="J45" s="220">
        <v>1837.5</v>
      </c>
      <c r="K45" s="220">
        <v>1690.9326159512029</v>
      </c>
      <c r="L45" s="220">
        <v>1641.6</v>
      </c>
      <c r="M45" s="220">
        <v>1601.25</v>
      </c>
      <c r="N45" s="220">
        <v>1890</v>
      </c>
      <c r="O45" s="220">
        <v>1696.1688220629478</v>
      </c>
      <c r="P45" s="220">
        <v>828.6</v>
      </c>
      <c r="Q45" s="220">
        <v>1596</v>
      </c>
      <c r="R45" s="220">
        <v>1890</v>
      </c>
      <c r="S45" s="220">
        <v>1775.4604561843551</v>
      </c>
      <c r="T45" s="220">
        <v>1902.3</v>
      </c>
      <c r="U45" s="220">
        <v>1470</v>
      </c>
      <c r="V45" s="220">
        <v>1732.5</v>
      </c>
      <c r="W45" s="220">
        <v>1618.1523668639059</v>
      </c>
      <c r="X45" s="221">
        <v>879.3</v>
      </c>
    </row>
    <row r="46" spans="2:24" ht="8.25" customHeight="1" x14ac:dyDescent="0.15"/>
    <row r="47" spans="2:24" x14ac:dyDescent="0.15">
      <c r="B47" s="168" t="s">
        <v>382</v>
      </c>
      <c r="C47" s="167" t="s">
        <v>389</v>
      </c>
    </row>
    <row r="48" spans="2:24" x14ac:dyDescent="0.15">
      <c r="B48" s="196">
        <v>2</v>
      </c>
      <c r="C48" s="167" t="s">
        <v>384</v>
      </c>
    </row>
  </sheetData>
  <mergeCells count="10">
    <mergeCell ref="E6:H6"/>
    <mergeCell ref="I6:L6"/>
    <mergeCell ref="M6:P6"/>
    <mergeCell ref="Q6:T6"/>
    <mergeCell ref="U6:X6"/>
    <mergeCell ref="E26:H26"/>
    <mergeCell ref="I26:L26"/>
    <mergeCell ref="M26:P26"/>
    <mergeCell ref="Q26:T26"/>
    <mergeCell ref="U26:X26"/>
  </mergeCells>
  <phoneticPr fontId="34"/>
  <pageMargins left="0.39370078740157483" right="0.31496062992125984" top="0.19685039370078741" bottom="0.39370078740157483" header="0.59055118110236227" footer="0.19685039370078741"/>
  <pageSetup paperSize="9" orientation="landscape" r:id="rId1"/>
  <headerFooter alignWithMargins="0">
    <oddFooter>&amp;C-53-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8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3" spans="2:27" x14ac:dyDescent="0.15">
      <c r="B3" s="167" t="s">
        <v>390</v>
      </c>
    </row>
    <row r="4" spans="2:27" ht="11.25" customHeight="1" x14ac:dyDescent="0.15">
      <c r="X4" s="168" t="s">
        <v>206</v>
      </c>
      <c r="Z4" s="166"/>
      <c r="AA4" s="166"/>
    </row>
    <row r="5" spans="2:27" ht="6" customHeight="1" x14ac:dyDescent="0.15">
      <c r="B5" s="179"/>
      <c r="C5" s="179"/>
      <c r="D5" s="179"/>
      <c r="E5" s="179"/>
      <c r="F5" s="179"/>
      <c r="G5" s="179"/>
      <c r="H5" s="179"/>
      <c r="I5" s="179"/>
      <c r="J5" s="166"/>
      <c r="Q5" s="179"/>
      <c r="R5" s="179"/>
      <c r="S5" s="179"/>
      <c r="T5" s="179"/>
      <c r="U5" s="179"/>
      <c r="V5" s="166"/>
      <c r="Z5" s="166"/>
      <c r="AA5" s="166"/>
    </row>
    <row r="6" spans="2:27" ht="13.5" customHeight="1" x14ac:dyDescent="0.15">
      <c r="B6" s="200"/>
      <c r="C6" s="479" t="s">
        <v>85</v>
      </c>
      <c r="D6" s="480"/>
      <c r="E6" s="652" t="s">
        <v>107</v>
      </c>
      <c r="F6" s="653"/>
      <c r="G6" s="653"/>
      <c r="H6" s="654"/>
      <c r="I6" s="652" t="s">
        <v>108</v>
      </c>
      <c r="J6" s="653"/>
      <c r="K6" s="653"/>
      <c r="L6" s="654"/>
      <c r="M6" s="652" t="s">
        <v>386</v>
      </c>
      <c r="N6" s="653"/>
      <c r="O6" s="653"/>
      <c r="P6" s="654"/>
      <c r="Q6" s="652" t="s">
        <v>109</v>
      </c>
      <c r="R6" s="653"/>
      <c r="S6" s="653"/>
      <c r="T6" s="654"/>
      <c r="U6" s="652" t="s">
        <v>138</v>
      </c>
      <c r="V6" s="653"/>
      <c r="W6" s="653"/>
      <c r="X6" s="654"/>
      <c r="Z6" s="166"/>
      <c r="AA6" s="166"/>
    </row>
    <row r="7" spans="2:27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92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166"/>
      <c r="AA7" s="166"/>
    </row>
    <row r="8" spans="2:27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92"/>
      <c r="AA8" s="166"/>
    </row>
    <row r="9" spans="2:27" s="197" customFormat="1" ht="14.1" customHeight="1" x14ac:dyDescent="0.15">
      <c r="B9" s="200" t="s">
        <v>60</v>
      </c>
      <c r="C9" s="208">
        <v>19</v>
      </c>
      <c r="D9" s="254" t="s">
        <v>61</v>
      </c>
      <c r="E9" s="217">
        <v>945</v>
      </c>
      <c r="F9" s="218">
        <v>1322</v>
      </c>
      <c r="G9" s="192">
        <v>1015</v>
      </c>
      <c r="H9" s="218">
        <v>34243</v>
      </c>
      <c r="I9" s="217">
        <v>1616</v>
      </c>
      <c r="J9" s="218">
        <v>2119</v>
      </c>
      <c r="K9" s="192">
        <v>1820</v>
      </c>
      <c r="L9" s="218">
        <v>44469</v>
      </c>
      <c r="M9" s="217">
        <v>2138</v>
      </c>
      <c r="N9" s="218">
        <v>2678</v>
      </c>
      <c r="O9" s="192">
        <v>2438</v>
      </c>
      <c r="P9" s="218">
        <v>124659</v>
      </c>
      <c r="Q9" s="206" t="s">
        <v>262</v>
      </c>
      <c r="R9" s="530" t="s">
        <v>262</v>
      </c>
      <c r="S9" s="208" t="s">
        <v>262</v>
      </c>
      <c r="T9" s="232">
        <v>12610</v>
      </c>
      <c r="U9" s="206" t="s">
        <v>262</v>
      </c>
      <c r="V9" s="530" t="s">
        <v>262</v>
      </c>
      <c r="W9" s="208" t="s">
        <v>262</v>
      </c>
      <c r="X9" s="218">
        <v>9624</v>
      </c>
      <c r="Z9" s="192"/>
      <c r="AA9" s="192"/>
    </row>
    <row r="10" spans="2:27" s="197" customFormat="1" ht="14.1" customHeight="1" x14ac:dyDescent="0.15">
      <c r="B10" s="217"/>
      <c r="C10" s="208">
        <v>20</v>
      </c>
      <c r="D10" s="192"/>
      <c r="E10" s="217">
        <v>945</v>
      </c>
      <c r="F10" s="218">
        <v>1260</v>
      </c>
      <c r="G10" s="192">
        <v>1025</v>
      </c>
      <c r="H10" s="218">
        <v>47322</v>
      </c>
      <c r="I10" s="217">
        <v>1470</v>
      </c>
      <c r="J10" s="218">
        <v>1993</v>
      </c>
      <c r="K10" s="192">
        <v>1757</v>
      </c>
      <c r="L10" s="218">
        <v>44530</v>
      </c>
      <c r="M10" s="217">
        <v>1817</v>
      </c>
      <c r="N10" s="218">
        <v>2573</v>
      </c>
      <c r="O10" s="192">
        <v>2254</v>
      </c>
      <c r="P10" s="218">
        <v>99830</v>
      </c>
      <c r="Q10" s="206" t="s">
        <v>262</v>
      </c>
      <c r="R10" s="530" t="s">
        <v>262</v>
      </c>
      <c r="S10" s="208" t="s">
        <v>262</v>
      </c>
      <c r="T10" s="218">
        <v>30934</v>
      </c>
      <c r="U10" s="206" t="s">
        <v>262</v>
      </c>
      <c r="V10" s="530" t="s">
        <v>262</v>
      </c>
      <c r="W10" s="208" t="s">
        <v>262</v>
      </c>
      <c r="X10" s="218">
        <v>11807</v>
      </c>
      <c r="Z10" s="192"/>
      <c r="AA10" s="192"/>
    </row>
    <row r="11" spans="2:27" s="197" customFormat="1" ht="14.1" customHeight="1" x14ac:dyDescent="0.15">
      <c r="B11" s="217"/>
      <c r="C11" s="208">
        <v>21</v>
      </c>
      <c r="D11" s="192"/>
      <c r="E11" s="217">
        <v>893</v>
      </c>
      <c r="F11" s="218">
        <v>1260</v>
      </c>
      <c r="G11" s="192">
        <v>988</v>
      </c>
      <c r="H11" s="218">
        <v>59304</v>
      </c>
      <c r="I11" s="217">
        <v>1365</v>
      </c>
      <c r="J11" s="218">
        <v>1890</v>
      </c>
      <c r="K11" s="192">
        <v>1655</v>
      </c>
      <c r="L11" s="218">
        <v>55061</v>
      </c>
      <c r="M11" s="217">
        <v>1680</v>
      </c>
      <c r="N11" s="218">
        <v>2468</v>
      </c>
      <c r="O11" s="192">
        <v>2090</v>
      </c>
      <c r="P11" s="218">
        <v>171148</v>
      </c>
      <c r="Q11" s="206" t="s">
        <v>262</v>
      </c>
      <c r="R11" s="530" t="s">
        <v>262</v>
      </c>
      <c r="S11" s="208" t="s">
        <v>262</v>
      </c>
      <c r="T11" s="218">
        <v>29109</v>
      </c>
      <c r="U11" s="206" t="s">
        <v>262</v>
      </c>
      <c r="V11" s="530" t="s">
        <v>262</v>
      </c>
      <c r="W11" s="208" t="s">
        <v>262</v>
      </c>
      <c r="X11" s="218">
        <v>23462</v>
      </c>
      <c r="Z11" s="453"/>
      <c r="AA11" s="192"/>
    </row>
    <row r="12" spans="2:27" s="197" customFormat="1" ht="14.1" customHeight="1" x14ac:dyDescent="0.15">
      <c r="B12" s="212"/>
      <c r="C12" s="215">
        <v>22</v>
      </c>
      <c r="D12" s="221"/>
      <c r="E12" s="220">
        <v>851</v>
      </c>
      <c r="F12" s="199">
        <v>1155</v>
      </c>
      <c r="G12" s="221">
        <v>973</v>
      </c>
      <c r="H12" s="220">
        <v>44488</v>
      </c>
      <c r="I12" s="220">
        <v>1365</v>
      </c>
      <c r="J12" s="220">
        <v>1680</v>
      </c>
      <c r="K12" s="220">
        <v>1625</v>
      </c>
      <c r="L12" s="220">
        <v>88076</v>
      </c>
      <c r="M12" s="220">
        <v>1628</v>
      </c>
      <c r="N12" s="220">
        <v>2489</v>
      </c>
      <c r="O12" s="220">
        <v>2024</v>
      </c>
      <c r="P12" s="220">
        <v>262864</v>
      </c>
      <c r="Q12" s="214" t="s">
        <v>262</v>
      </c>
      <c r="R12" s="214" t="s">
        <v>262</v>
      </c>
      <c r="S12" s="214" t="s">
        <v>262</v>
      </c>
      <c r="T12" s="220">
        <v>31192</v>
      </c>
      <c r="U12" s="214" t="s">
        <v>262</v>
      </c>
      <c r="V12" s="214" t="s">
        <v>262</v>
      </c>
      <c r="W12" s="214" t="s">
        <v>262</v>
      </c>
      <c r="X12" s="221">
        <v>28626</v>
      </c>
      <c r="Z12" s="453"/>
      <c r="AA12" s="192"/>
    </row>
    <row r="13" spans="2:27" s="197" customFormat="1" ht="14.1" customHeight="1" x14ac:dyDescent="0.15">
      <c r="B13" s="184" t="s">
        <v>367</v>
      </c>
      <c r="C13" s="177">
        <v>5</v>
      </c>
      <c r="D13" s="187" t="s">
        <v>388</v>
      </c>
      <c r="E13" s="217">
        <v>893</v>
      </c>
      <c r="F13" s="218">
        <v>1103</v>
      </c>
      <c r="G13" s="192">
        <v>963</v>
      </c>
      <c r="H13" s="218">
        <v>3820</v>
      </c>
      <c r="I13" s="217">
        <v>1470</v>
      </c>
      <c r="J13" s="218">
        <v>1785</v>
      </c>
      <c r="K13" s="192">
        <v>1641</v>
      </c>
      <c r="L13" s="218">
        <v>8427</v>
      </c>
      <c r="M13" s="217">
        <v>1890</v>
      </c>
      <c r="N13" s="218">
        <v>2310</v>
      </c>
      <c r="O13" s="192">
        <v>2093</v>
      </c>
      <c r="P13" s="218">
        <v>21323</v>
      </c>
      <c r="Q13" s="206" t="s">
        <v>262</v>
      </c>
      <c r="R13" s="530" t="s">
        <v>262</v>
      </c>
      <c r="S13" s="208" t="s">
        <v>262</v>
      </c>
      <c r="T13" s="218">
        <v>2348</v>
      </c>
      <c r="U13" s="206" t="s">
        <v>262</v>
      </c>
      <c r="V13" s="530" t="s">
        <v>262</v>
      </c>
      <c r="W13" s="208" t="s">
        <v>262</v>
      </c>
      <c r="X13" s="218">
        <v>2675</v>
      </c>
      <c r="Z13" s="192"/>
      <c r="AA13" s="192"/>
    </row>
    <row r="14" spans="2:27" s="197" customFormat="1" ht="14.1" customHeight="1" x14ac:dyDescent="0.15">
      <c r="B14" s="184"/>
      <c r="C14" s="177">
        <v>6</v>
      </c>
      <c r="D14" s="187"/>
      <c r="E14" s="217">
        <v>893</v>
      </c>
      <c r="F14" s="218">
        <v>1050</v>
      </c>
      <c r="G14" s="192">
        <v>973</v>
      </c>
      <c r="H14" s="218">
        <v>3785</v>
      </c>
      <c r="I14" s="217">
        <v>1476</v>
      </c>
      <c r="J14" s="218">
        <v>1785</v>
      </c>
      <c r="K14" s="192">
        <v>1637</v>
      </c>
      <c r="L14" s="218">
        <v>5466</v>
      </c>
      <c r="M14" s="217">
        <v>1628</v>
      </c>
      <c r="N14" s="218">
        <v>2205</v>
      </c>
      <c r="O14" s="192">
        <v>1920</v>
      </c>
      <c r="P14" s="218">
        <v>29526</v>
      </c>
      <c r="Q14" s="206" t="s">
        <v>262</v>
      </c>
      <c r="R14" s="530" t="s">
        <v>262</v>
      </c>
      <c r="S14" s="208" t="s">
        <v>262</v>
      </c>
      <c r="T14" s="218">
        <v>2605</v>
      </c>
      <c r="U14" s="206" t="s">
        <v>262</v>
      </c>
      <c r="V14" s="530" t="s">
        <v>262</v>
      </c>
      <c r="W14" s="208" t="s">
        <v>262</v>
      </c>
      <c r="X14" s="218">
        <v>1803</v>
      </c>
      <c r="Z14" s="192"/>
      <c r="AA14" s="192"/>
    </row>
    <row r="15" spans="2:27" s="197" customFormat="1" ht="14.1" customHeight="1" x14ac:dyDescent="0.15">
      <c r="B15" s="184"/>
      <c r="C15" s="177">
        <v>7</v>
      </c>
      <c r="D15" s="187"/>
      <c r="E15" s="217">
        <v>893</v>
      </c>
      <c r="F15" s="218">
        <v>1155</v>
      </c>
      <c r="G15" s="192">
        <v>985</v>
      </c>
      <c r="H15" s="218">
        <v>2539</v>
      </c>
      <c r="I15" s="217">
        <v>1523</v>
      </c>
      <c r="J15" s="218">
        <v>1817</v>
      </c>
      <c r="K15" s="192">
        <v>1669</v>
      </c>
      <c r="L15" s="218">
        <v>5256</v>
      </c>
      <c r="M15" s="217">
        <v>1680</v>
      </c>
      <c r="N15" s="218">
        <v>2232</v>
      </c>
      <c r="O15" s="192">
        <v>2029</v>
      </c>
      <c r="P15" s="218">
        <v>34312</v>
      </c>
      <c r="Q15" s="206" t="s">
        <v>262</v>
      </c>
      <c r="R15" s="530" t="s">
        <v>262</v>
      </c>
      <c r="S15" s="208" t="s">
        <v>262</v>
      </c>
      <c r="T15" s="218">
        <v>2512</v>
      </c>
      <c r="U15" s="206" t="s">
        <v>262</v>
      </c>
      <c r="V15" s="530" t="s">
        <v>262</v>
      </c>
      <c r="W15" s="208" t="s">
        <v>262</v>
      </c>
      <c r="X15" s="218">
        <v>1450</v>
      </c>
      <c r="Z15" s="192"/>
      <c r="AA15" s="192"/>
    </row>
    <row r="16" spans="2:27" s="197" customFormat="1" ht="14.1" customHeight="1" x14ac:dyDescent="0.15">
      <c r="B16" s="184"/>
      <c r="C16" s="177">
        <v>8</v>
      </c>
      <c r="D16" s="187"/>
      <c r="E16" s="217">
        <v>851</v>
      </c>
      <c r="F16" s="218">
        <v>1155</v>
      </c>
      <c r="G16" s="192">
        <v>973</v>
      </c>
      <c r="H16" s="218">
        <v>2404</v>
      </c>
      <c r="I16" s="217">
        <v>1476</v>
      </c>
      <c r="J16" s="218">
        <v>1785</v>
      </c>
      <c r="K16" s="192">
        <v>1607</v>
      </c>
      <c r="L16" s="218">
        <v>8489</v>
      </c>
      <c r="M16" s="217">
        <v>1785</v>
      </c>
      <c r="N16" s="218">
        <v>2258</v>
      </c>
      <c r="O16" s="192">
        <v>2074</v>
      </c>
      <c r="P16" s="218">
        <v>35970</v>
      </c>
      <c r="Q16" s="206" t="s">
        <v>262</v>
      </c>
      <c r="R16" s="530" t="s">
        <v>262</v>
      </c>
      <c r="S16" s="208" t="s">
        <v>262</v>
      </c>
      <c r="T16" s="218">
        <v>3464</v>
      </c>
      <c r="U16" s="206" t="s">
        <v>262</v>
      </c>
      <c r="V16" s="530" t="s">
        <v>262</v>
      </c>
      <c r="W16" s="208" t="s">
        <v>262</v>
      </c>
      <c r="X16" s="218">
        <v>3364</v>
      </c>
      <c r="Z16" s="192"/>
      <c r="AA16" s="192"/>
    </row>
    <row r="17" spans="2:27" s="197" customFormat="1" ht="13.5" customHeight="1" x14ac:dyDescent="0.15">
      <c r="B17" s="184"/>
      <c r="C17" s="177">
        <v>9</v>
      </c>
      <c r="D17" s="187"/>
      <c r="E17" s="217">
        <v>893</v>
      </c>
      <c r="F17" s="218">
        <v>1155</v>
      </c>
      <c r="G17" s="192">
        <v>949</v>
      </c>
      <c r="H17" s="218">
        <v>2648</v>
      </c>
      <c r="I17" s="217">
        <v>1470</v>
      </c>
      <c r="J17" s="218">
        <v>1785</v>
      </c>
      <c r="K17" s="192">
        <v>1636</v>
      </c>
      <c r="L17" s="218">
        <v>6093</v>
      </c>
      <c r="M17" s="217">
        <v>1890</v>
      </c>
      <c r="N17" s="218">
        <v>2258</v>
      </c>
      <c r="O17" s="192">
        <v>2093</v>
      </c>
      <c r="P17" s="218">
        <v>33634</v>
      </c>
      <c r="Q17" s="206" t="s">
        <v>262</v>
      </c>
      <c r="R17" s="530" t="s">
        <v>262</v>
      </c>
      <c r="S17" s="208" t="s">
        <v>262</v>
      </c>
      <c r="T17" s="218">
        <v>1857</v>
      </c>
      <c r="U17" s="206" t="s">
        <v>262</v>
      </c>
      <c r="V17" s="530" t="s">
        <v>262</v>
      </c>
      <c r="W17" s="208" t="s">
        <v>262</v>
      </c>
      <c r="X17" s="218">
        <v>2235</v>
      </c>
      <c r="Z17" s="192"/>
      <c r="AA17" s="192"/>
    </row>
    <row r="18" spans="2:27" s="197" customFormat="1" ht="13.5" customHeight="1" x14ac:dyDescent="0.15">
      <c r="B18" s="184"/>
      <c r="C18" s="177">
        <v>10</v>
      </c>
      <c r="D18" s="187"/>
      <c r="E18" s="218">
        <v>945</v>
      </c>
      <c r="F18" s="218">
        <v>1155</v>
      </c>
      <c r="G18" s="218">
        <v>999.74545693968992</v>
      </c>
      <c r="H18" s="218">
        <v>3887.1</v>
      </c>
      <c r="I18" s="218">
        <v>1522.5</v>
      </c>
      <c r="J18" s="218">
        <v>1816.5</v>
      </c>
      <c r="K18" s="218">
        <v>1613.5722507045127</v>
      </c>
      <c r="L18" s="218">
        <v>5860.8</v>
      </c>
      <c r="M18" s="218">
        <v>1890</v>
      </c>
      <c r="N18" s="218">
        <v>2488.5</v>
      </c>
      <c r="O18" s="218">
        <v>2102.0563503846679</v>
      </c>
      <c r="P18" s="218">
        <v>14029.8</v>
      </c>
      <c r="Q18" s="272">
        <v>0</v>
      </c>
      <c r="R18" s="272">
        <v>0</v>
      </c>
      <c r="S18" s="272">
        <v>0</v>
      </c>
      <c r="T18" s="249">
        <v>1801</v>
      </c>
      <c r="U18" s="272">
        <v>0</v>
      </c>
      <c r="V18" s="272">
        <v>0</v>
      </c>
      <c r="W18" s="272">
        <v>0</v>
      </c>
      <c r="X18" s="249">
        <v>2019</v>
      </c>
    </row>
    <row r="19" spans="2:27" s="197" customFormat="1" ht="13.5" customHeight="1" x14ac:dyDescent="0.15">
      <c r="B19" s="184"/>
      <c r="C19" s="177">
        <v>11</v>
      </c>
      <c r="D19" s="187"/>
      <c r="E19" s="218">
        <v>945</v>
      </c>
      <c r="F19" s="218">
        <v>1155</v>
      </c>
      <c r="G19" s="218">
        <v>1000.2432379894477</v>
      </c>
      <c r="H19" s="218">
        <v>3439.2</v>
      </c>
      <c r="I19" s="218">
        <v>1522.5</v>
      </c>
      <c r="J19" s="218">
        <v>1832.25</v>
      </c>
      <c r="K19" s="218">
        <v>1674.0279313252447</v>
      </c>
      <c r="L19" s="218">
        <v>8782.2000000000007</v>
      </c>
      <c r="M19" s="218">
        <v>1942.5</v>
      </c>
      <c r="N19" s="218">
        <v>2488.5</v>
      </c>
      <c r="O19" s="218">
        <v>2085.1811396264766</v>
      </c>
      <c r="P19" s="218">
        <v>18393.099999999999</v>
      </c>
      <c r="Q19" s="272">
        <v>0</v>
      </c>
      <c r="R19" s="272">
        <v>0</v>
      </c>
      <c r="S19" s="272">
        <v>0</v>
      </c>
      <c r="T19" s="249">
        <v>1757</v>
      </c>
      <c r="U19" s="272">
        <v>0</v>
      </c>
      <c r="V19" s="272">
        <v>0</v>
      </c>
      <c r="W19" s="272">
        <v>0</v>
      </c>
      <c r="X19" s="251">
        <v>2357</v>
      </c>
    </row>
    <row r="20" spans="2:27" s="197" customFormat="1" ht="13.5" customHeight="1" x14ac:dyDescent="0.15">
      <c r="B20" s="184"/>
      <c r="C20" s="177">
        <v>12</v>
      </c>
      <c r="D20" s="187"/>
      <c r="E20" s="218">
        <v>892.5</v>
      </c>
      <c r="F20" s="218">
        <v>1102.5</v>
      </c>
      <c r="G20" s="218">
        <v>980.35994468192075</v>
      </c>
      <c r="H20" s="218">
        <v>2699.4</v>
      </c>
      <c r="I20" s="218">
        <v>1501.5</v>
      </c>
      <c r="J20" s="218">
        <v>1890</v>
      </c>
      <c r="K20" s="218">
        <v>1646.6410718752604</v>
      </c>
      <c r="L20" s="218">
        <v>12327.4</v>
      </c>
      <c r="M20" s="218">
        <v>1995</v>
      </c>
      <c r="N20" s="218">
        <v>2467.5</v>
      </c>
      <c r="O20" s="218">
        <v>2142.4333609557357</v>
      </c>
      <c r="P20" s="218">
        <v>12118.7</v>
      </c>
      <c r="Q20" s="272">
        <v>0</v>
      </c>
      <c r="R20" s="272">
        <v>0</v>
      </c>
      <c r="S20" s="272">
        <v>0</v>
      </c>
      <c r="T20" s="249">
        <v>2314</v>
      </c>
      <c r="U20" s="272">
        <v>0</v>
      </c>
      <c r="V20" s="272">
        <v>0</v>
      </c>
      <c r="W20" s="272">
        <v>0</v>
      </c>
      <c r="X20" s="251">
        <v>3657</v>
      </c>
    </row>
    <row r="21" spans="2:27" s="197" customFormat="1" ht="13.5" customHeight="1" x14ac:dyDescent="0.15">
      <c r="B21" s="184" t="s">
        <v>371</v>
      </c>
      <c r="C21" s="177">
        <v>1</v>
      </c>
      <c r="D21" s="187" t="s">
        <v>388</v>
      </c>
      <c r="E21" s="218">
        <v>840</v>
      </c>
      <c r="F21" s="218">
        <v>1050</v>
      </c>
      <c r="G21" s="218">
        <v>935.45930003932369</v>
      </c>
      <c r="H21" s="218">
        <v>3201.2</v>
      </c>
      <c r="I21" s="218">
        <v>1522.5</v>
      </c>
      <c r="J21" s="218">
        <v>1764</v>
      </c>
      <c r="K21" s="218">
        <v>1631.5611222444888</v>
      </c>
      <c r="L21" s="218">
        <v>5534.9</v>
      </c>
      <c r="M21" s="218">
        <v>1942.5</v>
      </c>
      <c r="N21" s="218">
        <v>2467.5</v>
      </c>
      <c r="O21" s="218">
        <v>2074.838343589226</v>
      </c>
      <c r="P21" s="218">
        <v>13120.2</v>
      </c>
      <c r="Q21" s="272">
        <v>0</v>
      </c>
      <c r="R21" s="272">
        <v>0</v>
      </c>
      <c r="S21" s="272">
        <v>0</v>
      </c>
      <c r="T21" s="249">
        <v>1501.4</v>
      </c>
      <c r="U21" s="272">
        <v>0</v>
      </c>
      <c r="V21" s="272">
        <v>0</v>
      </c>
      <c r="W21" s="272">
        <v>0</v>
      </c>
      <c r="X21" s="251">
        <v>1834.9</v>
      </c>
    </row>
    <row r="22" spans="2:27" s="197" customFormat="1" ht="13.5" customHeight="1" x14ac:dyDescent="0.15">
      <c r="B22" s="184"/>
      <c r="C22" s="177">
        <v>2</v>
      </c>
      <c r="D22" s="187"/>
      <c r="E22" s="218">
        <v>871.5</v>
      </c>
      <c r="F22" s="218">
        <v>1155</v>
      </c>
      <c r="G22" s="218">
        <v>946.20207649562929</v>
      </c>
      <c r="H22" s="218">
        <v>3338.4</v>
      </c>
      <c r="I22" s="218">
        <v>1528.8</v>
      </c>
      <c r="J22" s="218">
        <v>1890</v>
      </c>
      <c r="K22" s="218">
        <v>1703.1036792744512</v>
      </c>
      <c r="L22" s="218">
        <v>7022.1</v>
      </c>
      <c r="M22" s="218">
        <v>2026.5</v>
      </c>
      <c r="N22" s="218">
        <v>2467.5</v>
      </c>
      <c r="O22" s="218">
        <v>2198.2481539292794</v>
      </c>
      <c r="P22" s="218">
        <v>12374.2</v>
      </c>
      <c r="Q22" s="272">
        <v>0</v>
      </c>
      <c r="R22" s="272">
        <v>0</v>
      </c>
      <c r="S22" s="272">
        <v>0</v>
      </c>
      <c r="T22" s="249">
        <v>1166.5999999999999</v>
      </c>
      <c r="U22" s="272">
        <v>0</v>
      </c>
      <c r="V22" s="272">
        <v>0</v>
      </c>
      <c r="W22" s="272">
        <v>0</v>
      </c>
      <c r="X22" s="251">
        <v>2615.1999999999998</v>
      </c>
    </row>
    <row r="23" spans="2:27" s="197" customFormat="1" ht="13.5" customHeight="1" x14ac:dyDescent="0.15">
      <c r="B23" s="184"/>
      <c r="C23" s="177">
        <v>3</v>
      </c>
      <c r="D23" s="187"/>
      <c r="E23" s="218">
        <v>840</v>
      </c>
      <c r="F23" s="218">
        <v>1155</v>
      </c>
      <c r="G23" s="219">
        <v>937.1109528500308</v>
      </c>
      <c r="H23" s="218">
        <v>3782.2</v>
      </c>
      <c r="I23" s="218">
        <v>1589.7</v>
      </c>
      <c r="J23" s="218">
        <v>1830.15</v>
      </c>
      <c r="K23" s="218">
        <v>1703.3655243267044</v>
      </c>
      <c r="L23" s="218">
        <v>6382.7</v>
      </c>
      <c r="M23" s="218">
        <v>1995</v>
      </c>
      <c r="N23" s="218">
        <v>2310</v>
      </c>
      <c r="O23" s="218">
        <v>2188.1979374482062</v>
      </c>
      <c r="P23" s="218">
        <v>11481.3</v>
      </c>
      <c r="Q23" s="272">
        <v>0</v>
      </c>
      <c r="R23" s="272">
        <v>0</v>
      </c>
      <c r="S23" s="272">
        <v>0</v>
      </c>
      <c r="T23" s="249">
        <v>935.1</v>
      </c>
      <c r="U23" s="272">
        <v>0</v>
      </c>
      <c r="V23" s="272">
        <v>0</v>
      </c>
      <c r="W23" s="272">
        <v>0</v>
      </c>
      <c r="X23" s="251">
        <v>2022.6</v>
      </c>
    </row>
    <row r="24" spans="2:27" s="197" customFormat="1" ht="13.5" customHeight="1" x14ac:dyDescent="0.15">
      <c r="B24" s="184"/>
      <c r="C24" s="177">
        <v>4</v>
      </c>
      <c r="D24" s="187"/>
      <c r="E24" s="218">
        <v>840</v>
      </c>
      <c r="F24" s="218">
        <v>1155</v>
      </c>
      <c r="G24" s="218">
        <v>923.15738119312437</v>
      </c>
      <c r="H24" s="218">
        <v>2994.7</v>
      </c>
      <c r="I24" s="218">
        <v>1575</v>
      </c>
      <c r="J24" s="218">
        <v>1890</v>
      </c>
      <c r="K24" s="218">
        <v>1668.0035523439399</v>
      </c>
      <c r="L24" s="218">
        <v>4631.3</v>
      </c>
      <c r="M24" s="218">
        <v>1995</v>
      </c>
      <c r="N24" s="218">
        <v>2362.5</v>
      </c>
      <c r="O24" s="218">
        <v>2179.9744809027256</v>
      </c>
      <c r="P24" s="218">
        <v>14577.9</v>
      </c>
      <c r="Q24" s="272">
        <v>0</v>
      </c>
      <c r="R24" s="272">
        <v>0</v>
      </c>
      <c r="S24" s="272">
        <v>0</v>
      </c>
      <c r="T24" s="249">
        <v>1629.4</v>
      </c>
      <c r="U24" s="272">
        <v>0</v>
      </c>
      <c r="V24" s="272">
        <v>0</v>
      </c>
      <c r="W24" s="272">
        <v>0</v>
      </c>
      <c r="X24" s="251">
        <v>2559.1</v>
      </c>
    </row>
    <row r="25" spans="2:27" s="197" customFormat="1" ht="13.5" customHeight="1" x14ac:dyDescent="0.15">
      <c r="B25" s="178"/>
      <c r="C25" s="182">
        <v>5</v>
      </c>
      <c r="D25" s="190"/>
      <c r="E25" s="220">
        <v>945</v>
      </c>
      <c r="F25" s="220">
        <v>1155</v>
      </c>
      <c r="G25" s="221">
        <v>1000.0767023116844</v>
      </c>
      <c r="H25" s="220">
        <v>3838.2</v>
      </c>
      <c r="I25" s="220">
        <v>1575</v>
      </c>
      <c r="J25" s="220">
        <v>1816.5</v>
      </c>
      <c r="K25" s="220">
        <v>1655.6438177550945</v>
      </c>
      <c r="L25" s="220">
        <v>4704.1000000000004</v>
      </c>
      <c r="M25" s="220">
        <v>2026.5</v>
      </c>
      <c r="N25" s="220">
        <v>2362.5</v>
      </c>
      <c r="O25" s="220">
        <v>2131.7180184905919</v>
      </c>
      <c r="P25" s="220">
        <v>14037.8</v>
      </c>
      <c r="Q25" s="274">
        <v>0</v>
      </c>
      <c r="R25" s="274">
        <v>0</v>
      </c>
      <c r="S25" s="274">
        <v>0</v>
      </c>
      <c r="T25" s="252">
        <v>1254.7</v>
      </c>
      <c r="U25" s="274">
        <v>0</v>
      </c>
      <c r="V25" s="274">
        <v>0</v>
      </c>
      <c r="W25" s="274">
        <v>0</v>
      </c>
      <c r="X25" s="260">
        <v>2063.6</v>
      </c>
    </row>
    <row r="26" spans="2:27" ht="8.25" customHeight="1" x14ac:dyDescent="0.15"/>
    <row r="27" spans="2:27" x14ac:dyDescent="0.15">
      <c r="B27" s="168"/>
    </row>
    <row r="28" spans="2:27" x14ac:dyDescent="0.15">
      <c r="B28" s="196"/>
    </row>
  </sheetData>
  <mergeCells count="5">
    <mergeCell ref="E6:H6"/>
    <mergeCell ref="I6:L6"/>
    <mergeCell ref="M6:P6"/>
    <mergeCell ref="Q6:T6"/>
    <mergeCell ref="U6:X6"/>
  </mergeCells>
  <phoneticPr fontId="34"/>
  <pageMargins left="0.39370078740157483" right="0.31496062992125984" top="0.19685039370078741" bottom="0.59055118110236227" header="0.59055118110236227" footer="0.19685039370078741"/>
  <pageSetup paperSize="9" orientation="landscape" r:id="rId1"/>
  <headerFooter alignWithMargins="0">
    <oddFooter>&amp;C-54-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2"/>
  <sheetViews>
    <sheetView zoomScale="75" workbookViewId="0"/>
  </sheetViews>
  <sheetFormatPr defaultColWidth="7.5" defaultRowHeight="12" x14ac:dyDescent="0.15"/>
  <cols>
    <col min="1" max="1" width="1.625" style="533" customWidth="1"/>
    <col min="2" max="2" width="4.125" style="533" customWidth="1"/>
    <col min="3" max="3" width="3.125" style="533" customWidth="1"/>
    <col min="4" max="4" width="2.625" style="533" customWidth="1"/>
    <col min="5" max="7" width="7.625" style="533" customWidth="1"/>
    <col min="8" max="8" width="9.125" style="533" customWidth="1"/>
    <col min="9" max="11" width="7.625" style="533" customWidth="1"/>
    <col min="12" max="12" width="9.125" style="533" customWidth="1"/>
    <col min="13" max="15" width="7.625" style="533" customWidth="1"/>
    <col min="16" max="16" width="9.125" style="533" customWidth="1"/>
    <col min="17" max="17" width="7.625" style="533" bestFit="1" customWidth="1"/>
    <col min="18" max="19" width="7.5" style="533"/>
    <col min="20" max="20" width="8.625" style="533" customWidth="1"/>
    <col min="21" max="16384" width="7.5" style="533"/>
  </cols>
  <sheetData>
    <row r="3" spans="2:21" x14ac:dyDescent="0.15">
      <c r="B3" s="533" t="s">
        <v>391</v>
      </c>
    </row>
    <row r="4" spans="2:21" x14ac:dyDescent="0.15">
      <c r="T4" s="534" t="s">
        <v>206</v>
      </c>
    </row>
    <row r="5" spans="2:21" ht="6" customHeight="1" x14ac:dyDescent="0.15">
      <c r="B5" s="535"/>
      <c r="C5" s="535"/>
      <c r="D5" s="535"/>
      <c r="E5" s="535"/>
      <c r="F5" s="535"/>
      <c r="G5" s="535"/>
      <c r="H5" s="535"/>
      <c r="I5" s="535"/>
      <c r="J5" s="535"/>
      <c r="K5" s="535"/>
      <c r="L5" s="535"/>
      <c r="M5" s="536"/>
      <c r="N5" s="536"/>
      <c r="O5" s="536"/>
      <c r="P5" s="536"/>
    </row>
    <row r="6" spans="2:21" ht="15" customHeight="1" x14ac:dyDescent="0.15">
      <c r="B6" s="184"/>
      <c r="C6" s="170" t="s">
        <v>153</v>
      </c>
      <c r="D6" s="171"/>
      <c r="E6" s="678">
        <v>4</v>
      </c>
      <c r="F6" s="679"/>
      <c r="G6" s="679"/>
      <c r="H6" s="680"/>
      <c r="I6" s="678">
        <v>3</v>
      </c>
      <c r="J6" s="679"/>
      <c r="K6" s="679"/>
      <c r="L6" s="680"/>
      <c r="M6" s="678">
        <v>2</v>
      </c>
      <c r="N6" s="679"/>
      <c r="O6" s="679"/>
      <c r="P6" s="680"/>
      <c r="Q6" s="678">
        <v>3</v>
      </c>
      <c r="R6" s="679"/>
      <c r="S6" s="679"/>
      <c r="T6" s="680"/>
    </row>
    <row r="7" spans="2:21" ht="15" customHeight="1" x14ac:dyDescent="0.15">
      <c r="B7" s="184"/>
      <c r="C7" s="180" t="s">
        <v>154</v>
      </c>
      <c r="D7" s="193"/>
      <c r="E7" s="678" t="s">
        <v>155</v>
      </c>
      <c r="F7" s="679"/>
      <c r="G7" s="679"/>
      <c r="H7" s="680"/>
      <c r="I7" s="678" t="s">
        <v>155</v>
      </c>
      <c r="J7" s="679"/>
      <c r="K7" s="679"/>
      <c r="L7" s="680"/>
      <c r="M7" s="678" t="s">
        <v>300</v>
      </c>
      <c r="N7" s="679"/>
      <c r="O7" s="679"/>
      <c r="P7" s="680"/>
      <c r="Q7" s="652" t="s">
        <v>157</v>
      </c>
      <c r="R7" s="653"/>
      <c r="S7" s="653"/>
      <c r="T7" s="654"/>
    </row>
    <row r="8" spans="2:21" ht="15" customHeight="1" x14ac:dyDescent="0.15">
      <c r="B8" s="178" t="s">
        <v>91</v>
      </c>
      <c r="C8" s="179"/>
      <c r="D8" s="190"/>
      <c r="E8" s="537" t="s">
        <v>215</v>
      </c>
      <c r="F8" s="538" t="s">
        <v>216</v>
      </c>
      <c r="G8" s="539" t="s">
        <v>159</v>
      </c>
      <c r="H8" s="538" t="s">
        <v>95</v>
      </c>
      <c r="I8" s="180" t="s">
        <v>215</v>
      </c>
      <c r="J8" s="261" t="s">
        <v>216</v>
      </c>
      <c r="K8" s="182" t="s">
        <v>159</v>
      </c>
      <c r="L8" s="261" t="s">
        <v>95</v>
      </c>
      <c r="M8" s="180" t="s">
        <v>215</v>
      </c>
      <c r="N8" s="261" t="s">
        <v>216</v>
      </c>
      <c r="O8" s="182" t="s">
        <v>159</v>
      </c>
      <c r="P8" s="261" t="s">
        <v>95</v>
      </c>
      <c r="Q8" s="180" t="s">
        <v>215</v>
      </c>
      <c r="R8" s="261" t="s">
        <v>216</v>
      </c>
      <c r="S8" s="182" t="s">
        <v>159</v>
      </c>
      <c r="T8" s="261" t="s">
        <v>95</v>
      </c>
    </row>
    <row r="9" spans="2:21" ht="15" customHeight="1" x14ac:dyDescent="0.15">
      <c r="B9" s="495" t="s">
        <v>60</v>
      </c>
      <c r="C9" s="540">
        <v>18</v>
      </c>
      <c r="D9" s="475" t="s">
        <v>61</v>
      </c>
      <c r="E9" s="541" t="s">
        <v>262</v>
      </c>
      <c r="F9" s="542" t="s">
        <v>262</v>
      </c>
      <c r="G9" s="543" t="s">
        <v>262</v>
      </c>
      <c r="H9" s="544">
        <v>81005</v>
      </c>
      <c r="I9" s="184">
        <v>2667</v>
      </c>
      <c r="J9" s="185">
        <v>3182</v>
      </c>
      <c r="K9" s="166">
        <v>2970</v>
      </c>
      <c r="L9" s="185">
        <v>287459</v>
      </c>
      <c r="M9" s="184">
        <v>1363</v>
      </c>
      <c r="N9" s="184">
        <v>1575</v>
      </c>
      <c r="O9" s="184">
        <v>1434</v>
      </c>
      <c r="P9" s="184">
        <v>401405</v>
      </c>
      <c r="Q9" s="184">
        <v>2258</v>
      </c>
      <c r="R9" s="185">
        <v>2625</v>
      </c>
      <c r="S9" s="166">
        <v>2464</v>
      </c>
      <c r="T9" s="185">
        <v>67898</v>
      </c>
      <c r="U9" s="536"/>
    </row>
    <row r="10" spans="2:21" ht="15" customHeight="1" x14ac:dyDescent="0.15">
      <c r="B10" s="545"/>
      <c r="C10" s="540">
        <v>19</v>
      </c>
      <c r="D10" s="546"/>
      <c r="E10" s="541" t="s">
        <v>262</v>
      </c>
      <c r="F10" s="542" t="s">
        <v>262</v>
      </c>
      <c r="G10" s="543" t="s">
        <v>262</v>
      </c>
      <c r="H10" s="544">
        <v>74058</v>
      </c>
      <c r="I10" s="184">
        <v>2641</v>
      </c>
      <c r="J10" s="185">
        <v>3188</v>
      </c>
      <c r="K10" s="166">
        <v>2899</v>
      </c>
      <c r="L10" s="185">
        <v>280564</v>
      </c>
      <c r="M10" s="184">
        <v>1297</v>
      </c>
      <c r="N10" s="184">
        <v>1661</v>
      </c>
      <c r="O10" s="184">
        <v>1414</v>
      </c>
      <c r="P10" s="184">
        <v>4006648</v>
      </c>
      <c r="Q10" s="184">
        <v>2138</v>
      </c>
      <c r="R10" s="185">
        <v>2678</v>
      </c>
      <c r="S10" s="166">
        <v>2438</v>
      </c>
      <c r="T10" s="185">
        <v>124659</v>
      </c>
      <c r="U10" s="536"/>
    </row>
    <row r="11" spans="2:21" ht="15" customHeight="1" x14ac:dyDescent="0.15">
      <c r="B11" s="545"/>
      <c r="C11" s="540">
        <v>20</v>
      </c>
      <c r="D11" s="546"/>
      <c r="E11" s="541" t="s">
        <v>262</v>
      </c>
      <c r="F11" s="542" t="s">
        <v>262</v>
      </c>
      <c r="G11" s="543" t="s">
        <v>262</v>
      </c>
      <c r="H11" s="544">
        <v>70480</v>
      </c>
      <c r="I11" s="184">
        <v>2100</v>
      </c>
      <c r="J11" s="185">
        <v>3162</v>
      </c>
      <c r="K11" s="166">
        <v>2638</v>
      </c>
      <c r="L11" s="185">
        <v>385135</v>
      </c>
      <c r="M11" s="184">
        <v>1313</v>
      </c>
      <c r="N11" s="184">
        <v>1665</v>
      </c>
      <c r="O11" s="184">
        <v>1411</v>
      </c>
      <c r="P11" s="184">
        <v>4381560</v>
      </c>
      <c r="Q11" s="184">
        <v>1817</v>
      </c>
      <c r="R11" s="185">
        <v>2573</v>
      </c>
      <c r="S11" s="166">
        <v>2254</v>
      </c>
      <c r="T11" s="185">
        <v>99830</v>
      </c>
      <c r="U11" s="536"/>
    </row>
    <row r="12" spans="2:21" ht="15" customHeight="1" x14ac:dyDescent="0.15">
      <c r="B12" s="545"/>
      <c r="C12" s="540">
        <v>21</v>
      </c>
      <c r="D12" s="401"/>
      <c r="E12" s="541" t="s">
        <v>262</v>
      </c>
      <c r="F12" s="542" t="s">
        <v>262</v>
      </c>
      <c r="G12" s="543" t="s">
        <v>262</v>
      </c>
      <c r="H12" s="544">
        <v>82204</v>
      </c>
      <c r="I12" s="184">
        <v>2084</v>
      </c>
      <c r="J12" s="185">
        <v>2888</v>
      </c>
      <c r="K12" s="166">
        <v>2503</v>
      </c>
      <c r="L12" s="185">
        <v>338246</v>
      </c>
      <c r="M12" s="184">
        <v>1280</v>
      </c>
      <c r="N12" s="184">
        <v>1607</v>
      </c>
      <c r="O12" s="184">
        <v>1401</v>
      </c>
      <c r="P12" s="184">
        <v>4294522</v>
      </c>
      <c r="Q12" s="184">
        <v>1680</v>
      </c>
      <c r="R12" s="185">
        <v>2468</v>
      </c>
      <c r="S12" s="166">
        <v>2090</v>
      </c>
      <c r="T12" s="185">
        <v>171148</v>
      </c>
      <c r="U12" s="536"/>
    </row>
    <row r="13" spans="2:21" ht="15" customHeight="1" x14ac:dyDescent="0.15">
      <c r="B13" s="547"/>
      <c r="C13" s="548">
        <v>22</v>
      </c>
      <c r="D13" s="408"/>
      <c r="E13" s="549" t="s">
        <v>262</v>
      </c>
      <c r="F13" s="549" t="s">
        <v>262</v>
      </c>
      <c r="G13" s="549" t="s">
        <v>262</v>
      </c>
      <c r="H13" s="550">
        <v>73997</v>
      </c>
      <c r="I13" s="191">
        <v>2062</v>
      </c>
      <c r="J13" s="191">
        <v>2835</v>
      </c>
      <c r="K13" s="494">
        <v>2477</v>
      </c>
      <c r="L13" s="191">
        <v>358469</v>
      </c>
      <c r="M13" s="191">
        <v>1158</v>
      </c>
      <c r="N13" s="191">
        <v>1544</v>
      </c>
      <c r="O13" s="220">
        <v>1330</v>
      </c>
      <c r="P13" s="191">
        <v>3821182</v>
      </c>
      <c r="Q13" s="191">
        <v>1628</v>
      </c>
      <c r="R13" s="191">
        <v>2489</v>
      </c>
      <c r="S13" s="220">
        <v>2024</v>
      </c>
      <c r="T13" s="190">
        <v>261206</v>
      </c>
      <c r="U13" s="536"/>
    </row>
    <row r="14" spans="2:21" ht="15" customHeight="1" x14ac:dyDescent="0.15">
      <c r="B14" s="184" t="s">
        <v>392</v>
      </c>
      <c r="C14" s="177">
        <v>8</v>
      </c>
      <c r="D14" s="413" t="s">
        <v>393</v>
      </c>
      <c r="E14" s="543" t="s">
        <v>262</v>
      </c>
      <c r="F14" s="542" t="s">
        <v>262</v>
      </c>
      <c r="G14" s="543" t="s">
        <v>262</v>
      </c>
      <c r="H14" s="544">
        <v>3683</v>
      </c>
      <c r="I14" s="166">
        <v>2084</v>
      </c>
      <c r="J14" s="185">
        <v>2520</v>
      </c>
      <c r="K14" s="166">
        <v>2400</v>
      </c>
      <c r="L14" s="185">
        <v>23869</v>
      </c>
      <c r="M14" s="166">
        <v>1365</v>
      </c>
      <c r="N14" s="185">
        <v>1465</v>
      </c>
      <c r="O14" s="166">
        <v>1407</v>
      </c>
      <c r="P14" s="185">
        <v>354601</v>
      </c>
      <c r="Q14" s="189">
        <v>1732</v>
      </c>
      <c r="R14" s="188">
        <v>2310</v>
      </c>
      <c r="S14" s="189">
        <v>2059</v>
      </c>
      <c r="T14" s="188">
        <v>12283</v>
      </c>
      <c r="U14" s="536"/>
    </row>
    <row r="15" spans="2:21" ht="15" customHeight="1" x14ac:dyDescent="0.15">
      <c r="B15" s="184"/>
      <c r="C15" s="177">
        <v>9</v>
      </c>
      <c r="D15" s="413"/>
      <c r="E15" s="543" t="s">
        <v>262</v>
      </c>
      <c r="F15" s="542" t="s">
        <v>262</v>
      </c>
      <c r="G15" s="543" t="s">
        <v>262</v>
      </c>
      <c r="H15" s="544">
        <v>3709</v>
      </c>
      <c r="I15" s="166">
        <v>2258</v>
      </c>
      <c r="J15" s="185">
        <v>2520</v>
      </c>
      <c r="K15" s="166">
        <v>2490</v>
      </c>
      <c r="L15" s="185">
        <v>32369</v>
      </c>
      <c r="M15" s="166">
        <v>1313</v>
      </c>
      <c r="N15" s="185">
        <v>1465</v>
      </c>
      <c r="O15" s="166">
        <v>1400</v>
      </c>
      <c r="P15" s="185">
        <v>305309</v>
      </c>
      <c r="Q15" s="189">
        <v>1890</v>
      </c>
      <c r="R15" s="188">
        <v>2415</v>
      </c>
      <c r="S15" s="189">
        <v>2132</v>
      </c>
      <c r="T15" s="188">
        <v>18064</v>
      </c>
      <c r="U15" s="536"/>
    </row>
    <row r="16" spans="2:21" ht="15" customHeight="1" x14ac:dyDescent="0.15">
      <c r="B16" s="184"/>
      <c r="C16" s="177">
        <v>10</v>
      </c>
      <c r="D16" s="413"/>
      <c r="E16" s="543" t="s">
        <v>262</v>
      </c>
      <c r="F16" s="542" t="s">
        <v>262</v>
      </c>
      <c r="G16" s="543" t="s">
        <v>262</v>
      </c>
      <c r="H16" s="544">
        <v>14101</v>
      </c>
      <c r="I16" s="166">
        <v>2122</v>
      </c>
      <c r="J16" s="185">
        <v>2520</v>
      </c>
      <c r="K16" s="166">
        <v>2413</v>
      </c>
      <c r="L16" s="185">
        <v>16247</v>
      </c>
      <c r="M16" s="166">
        <v>1292</v>
      </c>
      <c r="N16" s="185">
        <v>1465</v>
      </c>
      <c r="O16" s="166">
        <v>1392</v>
      </c>
      <c r="P16" s="185">
        <v>494647</v>
      </c>
      <c r="Q16" s="189">
        <v>1890</v>
      </c>
      <c r="R16" s="188">
        <v>2310</v>
      </c>
      <c r="S16" s="189">
        <v>2072</v>
      </c>
      <c r="T16" s="188">
        <v>17155</v>
      </c>
      <c r="U16" s="536"/>
    </row>
    <row r="17" spans="2:21" ht="15" customHeight="1" x14ac:dyDescent="0.15">
      <c r="B17" s="184"/>
      <c r="C17" s="177">
        <v>11</v>
      </c>
      <c r="D17" s="413"/>
      <c r="E17" s="543" t="s">
        <v>262</v>
      </c>
      <c r="F17" s="542" t="s">
        <v>262</v>
      </c>
      <c r="G17" s="543" t="s">
        <v>262</v>
      </c>
      <c r="H17" s="551">
        <v>11411</v>
      </c>
      <c r="I17" s="166">
        <v>2154</v>
      </c>
      <c r="J17" s="185">
        <v>2660</v>
      </c>
      <c r="K17" s="166">
        <v>2465</v>
      </c>
      <c r="L17" s="185">
        <v>21120</v>
      </c>
      <c r="M17" s="166">
        <v>1323</v>
      </c>
      <c r="N17" s="185">
        <v>1465</v>
      </c>
      <c r="O17" s="166">
        <v>1393</v>
      </c>
      <c r="P17" s="185">
        <v>370598</v>
      </c>
      <c r="Q17" s="552">
        <v>1838</v>
      </c>
      <c r="R17" s="551">
        <v>2310</v>
      </c>
      <c r="S17" s="552">
        <v>2036</v>
      </c>
      <c r="T17" s="551">
        <v>21631</v>
      </c>
      <c r="U17" s="536"/>
    </row>
    <row r="18" spans="2:21" ht="15" customHeight="1" x14ac:dyDescent="0.15">
      <c r="B18" s="184"/>
      <c r="C18" s="177">
        <v>12</v>
      </c>
      <c r="D18" s="187"/>
      <c r="E18" s="543" t="s">
        <v>262</v>
      </c>
      <c r="F18" s="542" t="s">
        <v>262</v>
      </c>
      <c r="G18" s="543" t="s">
        <v>262</v>
      </c>
      <c r="H18" s="551">
        <v>15530</v>
      </c>
      <c r="I18" s="552">
        <v>2344</v>
      </c>
      <c r="J18" s="551">
        <v>2678</v>
      </c>
      <c r="K18" s="552">
        <v>2533</v>
      </c>
      <c r="L18" s="551">
        <v>53996</v>
      </c>
      <c r="M18" s="552">
        <v>1365</v>
      </c>
      <c r="N18" s="551">
        <v>1524</v>
      </c>
      <c r="O18" s="552">
        <v>1418</v>
      </c>
      <c r="P18" s="551">
        <v>408154</v>
      </c>
      <c r="Q18" s="552">
        <v>1838</v>
      </c>
      <c r="R18" s="551">
        <v>2363</v>
      </c>
      <c r="S18" s="552">
        <v>2088</v>
      </c>
      <c r="T18" s="551">
        <v>14974</v>
      </c>
      <c r="U18" s="536"/>
    </row>
    <row r="19" spans="2:21" ht="15" customHeight="1" x14ac:dyDescent="0.15">
      <c r="B19" s="184" t="s">
        <v>64</v>
      </c>
      <c r="C19" s="177">
        <v>1</v>
      </c>
      <c r="D19" s="187" t="s">
        <v>1</v>
      </c>
      <c r="E19" s="543" t="s">
        <v>262</v>
      </c>
      <c r="F19" s="542" t="s">
        <v>262</v>
      </c>
      <c r="G19" s="543" t="s">
        <v>262</v>
      </c>
      <c r="H19" s="551">
        <v>16363</v>
      </c>
      <c r="I19" s="552">
        <v>2510</v>
      </c>
      <c r="J19" s="551">
        <v>2510</v>
      </c>
      <c r="K19" s="552">
        <v>2510</v>
      </c>
      <c r="L19" s="551">
        <v>35969</v>
      </c>
      <c r="M19" s="552">
        <v>1260</v>
      </c>
      <c r="N19" s="551">
        <v>1465</v>
      </c>
      <c r="O19" s="552">
        <v>1388</v>
      </c>
      <c r="P19" s="551">
        <v>241298</v>
      </c>
      <c r="Q19" s="552">
        <v>1890</v>
      </c>
      <c r="R19" s="551">
        <v>2310</v>
      </c>
      <c r="S19" s="552">
        <v>2017</v>
      </c>
      <c r="T19" s="551">
        <v>9053</v>
      </c>
      <c r="U19" s="536"/>
    </row>
    <row r="20" spans="2:21" ht="15" customHeight="1" x14ac:dyDescent="0.15">
      <c r="B20" s="184"/>
      <c r="C20" s="177">
        <v>2</v>
      </c>
      <c r="D20" s="187"/>
      <c r="E20" s="543" t="s">
        <v>262</v>
      </c>
      <c r="F20" s="542" t="s">
        <v>262</v>
      </c>
      <c r="G20" s="543" t="s">
        <v>262</v>
      </c>
      <c r="H20" s="551">
        <v>8927</v>
      </c>
      <c r="I20" s="552">
        <v>2499</v>
      </c>
      <c r="J20" s="551">
        <v>2625</v>
      </c>
      <c r="K20" s="552">
        <v>2512</v>
      </c>
      <c r="L20" s="551">
        <v>19476</v>
      </c>
      <c r="M20" s="552">
        <v>1216</v>
      </c>
      <c r="N20" s="551">
        <v>1365</v>
      </c>
      <c r="O20" s="552">
        <v>1268</v>
      </c>
      <c r="P20" s="551">
        <v>397749</v>
      </c>
      <c r="Q20" s="552">
        <v>1680</v>
      </c>
      <c r="R20" s="551">
        <v>2100</v>
      </c>
      <c r="S20" s="552">
        <v>1871</v>
      </c>
      <c r="T20" s="551">
        <v>12699</v>
      </c>
      <c r="U20" s="536"/>
    </row>
    <row r="21" spans="2:21" ht="15" customHeight="1" x14ac:dyDescent="0.15">
      <c r="B21" s="184"/>
      <c r="C21" s="177">
        <v>3</v>
      </c>
      <c r="D21" s="187"/>
      <c r="E21" s="543" t="s">
        <v>262</v>
      </c>
      <c r="F21" s="542" t="s">
        <v>262</v>
      </c>
      <c r="G21" s="543" t="s">
        <v>262</v>
      </c>
      <c r="H21" s="551">
        <v>7941</v>
      </c>
      <c r="I21" s="552">
        <v>2104</v>
      </c>
      <c r="J21" s="551">
        <v>2646</v>
      </c>
      <c r="K21" s="552">
        <v>2447</v>
      </c>
      <c r="L21" s="551">
        <v>26936</v>
      </c>
      <c r="M21" s="552">
        <v>1216</v>
      </c>
      <c r="N21" s="551">
        <v>1419</v>
      </c>
      <c r="O21" s="552">
        <v>1308</v>
      </c>
      <c r="P21" s="551">
        <v>333651</v>
      </c>
      <c r="Q21" s="552">
        <v>1785</v>
      </c>
      <c r="R21" s="551">
        <v>2153</v>
      </c>
      <c r="S21" s="552">
        <v>1920</v>
      </c>
      <c r="T21" s="551">
        <v>20117</v>
      </c>
      <c r="U21" s="536"/>
    </row>
    <row r="22" spans="2:21" ht="15" customHeight="1" x14ac:dyDescent="0.15">
      <c r="B22" s="184"/>
      <c r="C22" s="177">
        <v>4</v>
      </c>
      <c r="D22" s="187"/>
      <c r="E22" s="543" t="s">
        <v>262</v>
      </c>
      <c r="F22" s="542" t="s">
        <v>262</v>
      </c>
      <c r="G22" s="543" t="s">
        <v>262</v>
      </c>
      <c r="H22" s="188">
        <v>7623</v>
      </c>
      <c r="I22" s="189">
        <v>2261</v>
      </c>
      <c r="J22" s="188">
        <v>2520</v>
      </c>
      <c r="K22" s="189">
        <v>2406</v>
      </c>
      <c r="L22" s="188">
        <v>13248</v>
      </c>
      <c r="M22" s="189">
        <v>1281</v>
      </c>
      <c r="N22" s="188">
        <v>1470</v>
      </c>
      <c r="O22" s="189">
        <v>1387</v>
      </c>
      <c r="P22" s="188">
        <v>269466</v>
      </c>
      <c r="Q22" s="552">
        <v>1838</v>
      </c>
      <c r="R22" s="551">
        <v>2310</v>
      </c>
      <c r="S22" s="552">
        <v>2045</v>
      </c>
      <c r="T22" s="551">
        <v>21688</v>
      </c>
      <c r="U22" s="536"/>
    </row>
    <row r="23" spans="2:21" ht="15" customHeight="1" x14ac:dyDescent="0.15">
      <c r="B23" s="184"/>
      <c r="C23" s="177">
        <v>5</v>
      </c>
      <c r="D23" s="413"/>
      <c r="E23" s="543" t="s">
        <v>262</v>
      </c>
      <c r="F23" s="542" t="s">
        <v>262</v>
      </c>
      <c r="G23" s="543" t="s">
        <v>262</v>
      </c>
      <c r="H23" s="188">
        <v>6911</v>
      </c>
      <c r="I23" s="189">
        <v>2309</v>
      </c>
      <c r="J23" s="188">
        <v>2730</v>
      </c>
      <c r="K23" s="189">
        <v>2480</v>
      </c>
      <c r="L23" s="188">
        <v>30298</v>
      </c>
      <c r="M23" s="189">
        <v>1260</v>
      </c>
      <c r="N23" s="188">
        <v>1470</v>
      </c>
      <c r="O23" s="189">
        <v>1369</v>
      </c>
      <c r="P23" s="188">
        <v>313311</v>
      </c>
      <c r="Q23" s="189">
        <v>1890</v>
      </c>
      <c r="R23" s="188">
        <v>2310</v>
      </c>
      <c r="S23" s="189">
        <v>2093</v>
      </c>
      <c r="T23" s="188">
        <v>21323</v>
      </c>
      <c r="U23" s="536"/>
    </row>
    <row r="24" spans="2:21" ht="15" customHeight="1" x14ac:dyDescent="0.15">
      <c r="B24" s="184"/>
      <c r="C24" s="177">
        <v>6</v>
      </c>
      <c r="D24" s="413"/>
      <c r="E24" s="543" t="s">
        <v>262</v>
      </c>
      <c r="F24" s="542" t="s">
        <v>262</v>
      </c>
      <c r="G24" s="543" t="s">
        <v>262</v>
      </c>
      <c r="H24" s="188">
        <v>3402</v>
      </c>
      <c r="I24" s="189">
        <v>2062</v>
      </c>
      <c r="J24" s="188">
        <v>2468</v>
      </c>
      <c r="K24" s="189">
        <v>2271</v>
      </c>
      <c r="L24" s="188">
        <v>35782</v>
      </c>
      <c r="M24" s="189">
        <v>1239</v>
      </c>
      <c r="N24" s="188">
        <v>1470</v>
      </c>
      <c r="O24" s="189">
        <v>1364</v>
      </c>
      <c r="P24" s="188">
        <v>359437</v>
      </c>
      <c r="Q24" s="189">
        <v>1628</v>
      </c>
      <c r="R24" s="188">
        <v>2205</v>
      </c>
      <c r="S24" s="189">
        <v>1920</v>
      </c>
      <c r="T24" s="188">
        <v>29526</v>
      </c>
      <c r="U24" s="536"/>
    </row>
    <row r="25" spans="2:21" ht="15" customHeight="1" x14ac:dyDescent="0.15">
      <c r="B25" s="184"/>
      <c r="C25" s="177">
        <v>7</v>
      </c>
      <c r="D25" s="413"/>
      <c r="E25" s="541" t="s">
        <v>262</v>
      </c>
      <c r="F25" s="542" t="s">
        <v>262</v>
      </c>
      <c r="G25" s="543" t="s">
        <v>262</v>
      </c>
      <c r="H25" s="188">
        <v>2765</v>
      </c>
      <c r="I25" s="188">
        <v>2100</v>
      </c>
      <c r="J25" s="188">
        <v>2415</v>
      </c>
      <c r="K25" s="188">
        <v>2308</v>
      </c>
      <c r="L25" s="188">
        <v>20197</v>
      </c>
      <c r="M25" s="188">
        <v>1208</v>
      </c>
      <c r="N25" s="188">
        <v>1419</v>
      </c>
      <c r="O25" s="188">
        <v>1265</v>
      </c>
      <c r="P25" s="188">
        <v>273823</v>
      </c>
      <c r="Q25" s="186">
        <v>1680</v>
      </c>
      <c r="R25" s="188">
        <v>2232</v>
      </c>
      <c r="S25" s="189">
        <v>2029</v>
      </c>
      <c r="T25" s="188">
        <v>34312</v>
      </c>
      <c r="U25" s="536"/>
    </row>
    <row r="26" spans="2:21" ht="15" customHeight="1" x14ac:dyDescent="0.15">
      <c r="B26" s="184"/>
      <c r="C26" s="177">
        <v>8</v>
      </c>
      <c r="D26" s="413"/>
      <c r="E26" s="541" t="s">
        <v>141</v>
      </c>
      <c r="F26" s="542" t="s">
        <v>141</v>
      </c>
      <c r="G26" s="543" t="s">
        <v>141</v>
      </c>
      <c r="H26" s="186">
        <v>2653</v>
      </c>
      <c r="I26" s="496">
        <v>2226</v>
      </c>
      <c r="J26" s="497">
        <v>2594</v>
      </c>
      <c r="K26" s="147">
        <v>2434</v>
      </c>
      <c r="L26" s="497">
        <v>20257</v>
      </c>
      <c r="M26" s="217">
        <v>1158</v>
      </c>
      <c r="N26" s="218">
        <v>1351</v>
      </c>
      <c r="O26" s="192">
        <v>1223.5999999999999</v>
      </c>
      <c r="P26" s="218">
        <v>316998</v>
      </c>
      <c r="Q26" s="217">
        <v>1785</v>
      </c>
      <c r="R26" s="218">
        <v>2258</v>
      </c>
      <c r="S26" s="192">
        <v>2074</v>
      </c>
      <c r="T26" s="218">
        <v>35970</v>
      </c>
      <c r="U26" s="536"/>
    </row>
    <row r="27" spans="2:21" ht="15" customHeight="1" x14ac:dyDescent="0.15">
      <c r="B27" s="553"/>
      <c r="C27" s="531">
        <v>9</v>
      </c>
      <c r="D27" s="536"/>
      <c r="E27" s="541" t="s">
        <v>141</v>
      </c>
      <c r="F27" s="541" t="s">
        <v>141</v>
      </c>
      <c r="G27" s="541" t="s">
        <v>141</v>
      </c>
      <c r="H27" s="554">
        <v>3898.6</v>
      </c>
      <c r="I27" s="496">
        <v>2246</v>
      </c>
      <c r="J27" s="497">
        <v>2468</v>
      </c>
      <c r="K27" s="147">
        <v>2388</v>
      </c>
      <c r="L27" s="497">
        <v>32467</v>
      </c>
      <c r="M27" s="217">
        <v>1260</v>
      </c>
      <c r="N27" s="218">
        <v>1544</v>
      </c>
      <c r="O27" s="192">
        <v>1373</v>
      </c>
      <c r="P27" s="218">
        <v>313211</v>
      </c>
      <c r="Q27" s="218">
        <v>1890</v>
      </c>
      <c r="R27" s="218">
        <v>2258</v>
      </c>
      <c r="S27" s="192">
        <v>2093</v>
      </c>
      <c r="T27" s="218">
        <v>33634</v>
      </c>
      <c r="U27" s="536"/>
    </row>
    <row r="28" spans="2:21" ht="15" customHeight="1" x14ac:dyDescent="0.15">
      <c r="B28" s="553"/>
      <c r="C28" s="531">
        <v>10</v>
      </c>
      <c r="D28" s="555"/>
      <c r="E28" s="542" t="s">
        <v>141</v>
      </c>
      <c r="F28" s="542" t="s">
        <v>141</v>
      </c>
      <c r="G28" s="542" t="s">
        <v>141</v>
      </c>
      <c r="H28" s="544">
        <v>3160</v>
      </c>
      <c r="I28" s="497">
        <v>2236.5</v>
      </c>
      <c r="J28" s="497">
        <v>2572.5</v>
      </c>
      <c r="K28" s="497">
        <v>2406.0448051527005</v>
      </c>
      <c r="L28" s="497">
        <v>30314.6</v>
      </c>
      <c r="M28" s="544">
        <v>1260</v>
      </c>
      <c r="N28" s="544">
        <v>1530</v>
      </c>
      <c r="O28" s="544">
        <v>1358</v>
      </c>
      <c r="P28" s="556">
        <v>320770</v>
      </c>
      <c r="Q28" s="218">
        <v>1890</v>
      </c>
      <c r="R28" s="218">
        <v>2488.5</v>
      </c>
      <c r="S28" s="218">
        <v>2102.0563503846679</v>
      </c>
      <c r="T28" s="218">
        <v>14029.8</v>
      </c>
      <c r="U28" s="536"/>
    </row>
    <row r="29" spans="2:21" ht="15" customHeight="1" x14ac:dyDescent="0.15">
      <c r="B29" s="553"/>
      <c r="C29" s="531">
        <v>11</v>
      </c>
      <c r="D29" s="555"/>
      <c r="E29" s="557" t="s">
        <v>141</v>
      </c>
      <c r="F29" s="542" t="s">
        <v>141</v>
      </c>
      <c r="G29" s="542" t="s">
        <v>141</v>
      </c>
      <c r="H29" s="544">
        <v>3986</v>
      </c>
      <c r="I29" s="497">
        <v>2311</v>
      </c>
      <c r="J29" s="497">
        <v>2783</v>
      </c>
      <c r="K29" s="497">
        <v>2566</v>
      </c>
      <c r="L29" s="497">
        <v>34203.300000000003</v>
      </c>
      <c r="M29" s="544">
        <v>1260</v>
      </c>
      <c r="N29" s="544">
        <v>1470</v>
      </c>
      <c r="O29" s="544">
        <v>1364</v>
      </c>
      <c r="P29" s="218">
        <v>314686.3</v>
      </c>
      <c r="Q29" s="218">
        <v>1943</v>
      </c>
      <c r="R29" s="218">
        <v>2489</v>
      </c>
      <c r="S29" s="218">
        <v>2085</v>
      </c>
      <c r="T29" s="219">
        <v>18393</v>
      </c>
      <c r="U29" s="536"/>
    </row>
    <row r="30" spans="2:21" ht="15" customHeight="1" x14ac:dyDescent="0.15">
      <c r="B30" s="553"/>
      <c r="C30" s="531">
        <v>12</v>
      </c>
      <c r="D30" s="555"/>
      <c r="E30" s="542" t="s">
        <v>141</v>
      </c>
      <c r="F30" s="542" t="s">
        <v>141</v>
      </c>
      <c r="G30" s="557" t="s">
        <v>141</v>
      </c>
      <c r="H30" s="544">
        <v>6367</v>
      </c>
      <c r="I30" s="497">
        <v>2467.5</v>
      </c>
      <c r="J30" s="497">
        <v>2835</v>
      </c>
      <c r="K30" s="497">
        <v>2682.9630757014293</v>
      </c>
      <c r="L30" s="497">
        <v>59324</v>
      </c>
      <c r="M30" s="218">
        <v>1312.5</v>
      </c>
      <c r="N30" s="218">
        <v>1470</v>
      </c>
      <c r="O30" s="218">
        <v>1375.6584181216767</v>
      </c>
      <c r="P30" s="218">
        <v>366881.9</v>
      </c>
      <c r="Q30" s="218">
        <v>1995</v>
      </c>
      <c r="R30" s="218">
        <v>2467.5</v>
      </c>
      <c r="S30" s="218">
        <v>2142.4333609557357</v>
      </c>
      <c r="T30" s="219">
        <v>12118.7</v>
      </c>
      <c r="U30" s="536"/>
    </row>
    <row r="31" spans="2:21" ht="15" customHeight="1" x14ac:dyDescent="0.15">
      <c r="B31" s="553" t="s">
        <v>372</v>
      </c>
      <c r="C31" s="531">
        <v>1</v>
      </c>
      <c r="D31" s="555" t="s">
        <v>393</v>
      </c>
      <c r="E31" s="542" t="s">
        <v>141</v>
      </c>
      <c r="F31" s="542" t="s">
        <v>141</v>
      </c>
      <c r="G31" s="542" t="s">
        <v>141</v>
      </c>
      <c r="H31" s="544">
        <v>3854.3</v>
      </c>
      <c r="I31" s="497">
        <v>2310</v>
      </c>
      <c r="J31" s="497">
        <v>2835</v>
      </c>
      <c r="K31" s="497">
        <v>2579.31256341259</v>
      </c>
      <c r="L31" s="497">
        <v>37935</v>
      </c>
      <c r="M31" s="218">
        <v>1211</v>
      </c>
      <c r="N31" s="218">
        <v>1465</v>
      </c>
      <c r="O31" s="218">
        <v>1303</v>
      </c>
      <c r="P31" s="218">
        <v>236191.5</v>
      </c>
      <c r="Q31" s="218">
        <v>1942.5</v>
      </c>
      <c r="R31" s="218">
        <v>2467.5</v>
      </c>
      <c r="S31" s="218">
        <v>2074.838343589226</v>
      </c>
      <c r="T31" s="219">
        <v>13120.2</v>
      </c>
      <c r="U31" s="536"/>
    </row>
    <row r="32" spans="2:21" ht="15" customHeight="1" x14ac:dyDescent="0.15">
      <c r="B32" s="553"/>
      <c r="C32" s="531">
        <v>2</v>
      </c>
      <c r="D32" s="555"/>
      <c r="E32" s="542" t="s">
        <v>141</v>
      </c>
      <c r="F32" s="542" t="s">
        <v>141</v>
      </c>
      <c r="G32" s="542" t="s">
        <v>141</v>
      </c>
      <c r="H32" s="544">
        <v>2788.5</v>
      </c>
      <c r="I32" s="497">
        <v>2310</v>
      </c>
      <c r="J32" s="497">
        <v>2755.6200000000003</v>
      </c>
      <c r="K32" s="497">
        <v>2494.9340614473826</v>
      </c>
      <c r="L32" s="501">
        <v>30762</v>
      </c>
      <c r="M32" s="218">
        <v>1210.6500000000001</v>
      </c>
      <c r="N32" s="218">
        <v>1470</v>
      </c>
      <c r="O32" s="218">
        <v>1307.133240035623</v>
      </c>
      <c r="P32" s="218">
        <v>362417.6</v>
      </c>
      <c r="Q32" s="218">
        <v>2026.5</v>
      </c>
      <c r="R32" s="218">
        <v>2467.5</v>
      </c>
      <c r="S32" s="218">
        <v>2198.2481539292794</v>
      </c>
      <c r="T32" s="218">
        <v>12374.2</v>
      </c>
      <c r="U32" s="536"/>
    </row>
    <row r="33" spans="2:21" ht="15" customHeight="1" x14ac:dyDescent="0.15">
      <c r="B33" s="553"/>
      <c r="C33" s="531">
        <v>3</v>
      </c>
      <c r="D33" s="555"/>
      <c r="E33" s="542" t="s">
        <v>141</v>
      </c>
      <c r="F33" s="542" t="s">
        <v>141</v>
      </c>
      <c r="G33" s="542" t="s">
        <v>141</v>
      </c>
      <c r="H33" s="544">
        <v>4394.1000000000004</v>
      </c>
      <c r="I33" s="497">
        <v>2310</v>
      </c>
      <c r="J33" s="497">
        <v>2835</v>
      </c>
      <c r="K33" s="497">
        <v>2519.0900352479948</v>
      </c>
      <c r="L33" s="497">
        <v>30860.400000000001</v>
      </c>
      <c r="M33" s="218">
        <v>1210.6500000000001</v>
      </c>
      <c r="N33" s="218">
        <v>1470</v>
      </c>
      <c r="O33" s="218">
        <v>1327.2759663233428</v>
      </c>
      <c r="P33" s="218">
        <v>321064.90000000002</v>
      </c>
      <c r="Q33" s="218">
        <v>1995</v>
      </c>
      <c r="R33" s="218">
        <v>2310</v>
      </c>
      <c r="S33" s="218">
        <v>2188.1979374482062</v>
      </c>
      <c r="T33" s="219">
        <v>11481.3</v>
      </c>
      <c r="U33" s="536"/>
    </row>
    <row r="34" spans="2:21" ht="15" customHeight="1" x14ac:dyDescent="0.15">
      <c r="B34" s="553"/>
      <c r="C34" s="531">
        <v>4</v>
      </c>
      <c r="D34" s="555"/>
      <c r="E34" s="542" t="s">
        <v>141</v>
      </c>
      <c r="F34" s="542" t="s">
        <v>141</v>
      </c>
      <c r="G34" s="542" t="s">
        <v>141</v>
      </c>
      <c r="H34" s="544">
        <v>5743</v>
      </c>
      <c r="I34" s="497">
        <v>2257.5</v>
      </c>
      <c r="J34" s="501">
        <v>2625</v>
      </c>
      <c r="K34" s="497">
        <v>2477.4241482279226</v>
      </c>
      <c r="L34" s="501">
        <v>26329.1</v>
      </c>
      <c r="M34" s="218">
        <v>1208</v>
      </c>
      <c r="N34" s="219">
        <v>1470</v>
      </c>
      <c r="O34" s="218">
        <v>1299</v>
      </c>
      <c r="P34" s="218">
        <v>337324</v>
      </c>
      <c r="Q34" s="218">
        <v>1995</v>
      </c>
      <c r="R34" s="218">
        <v>2363</v>
      </c>
      <c r="S34" s="218">
        <v>2180</v>
      </c>
      <c r="T34" s="219">
        <v>14578</v>
      </c>
      <c r="U34" s="536"/>
    </row>
    <row r="35" spans="2:21" ht="15" customHeight="1" x14ac:dyDescent="0.15">
      <c r="B35" s="558"/>
      <c r="C35" s="539">
        <v>5</v>
      </c>
      <c r="D35" s="559"/>
      <c r="E35" s="549" t="s">
        <v>141</v>
      </c>
      <c r="F35" s="549" t="s">
        <v>141</v>
      </c>
      <c r="G35" s="560" t="s">
        <v>141</v>
      </c>
      <c r="H35" s="550">
        <v>5297</v>
      </c>
      <c r="I35" s="494">
        <v>2205</v>
      </c>
      <c r="J35" s="494">
        <v>2835</v>
      </c>
      <c r="K35" s="494">
        <v>2580.8796775752558</v>
      </c>
      <c r="L35" s="494">
        <v>27732</v>
      </c>
      <c r="M35" s="220">
        <v>1215.9000000000001</v>
      </c>
      <c r="N35" s="220">
        <v>1567.65</v>
      </c>
      <c r="O35" s="220">
        <v>1294.1292368872166</v>
      </c>
      <c r="P35" s="220">
        <v>293899.3</v>
      </c>
      <c r="Q35" s="220">
        <v>2026.5</v>
      </c>
      <c r="R35" s="220">
        <v>2362.5</v>
      </c>
      <c r="S35" s="220">
        <v>2131.7180184905919</v>
      </c>
      <c r="T35" s="221">
        <v>14037.8</v>
      </c>
      <c r="U35" s="536"/>
    </row>
    <row r="36" spans="2:21" ht="15" customHeight="1" x14ac:dyDescent="0.15">
      <c r="B36" s="513" t="s">
        <v>382</v>
      </c>
      <c r="C36" s="533" t="s">
        <v>384</v>
      </c>
      <c r="U36" s="536"/>
    </row>
    <row r="37" spans="2:21" ht="15" customHeight="1" x14ac:dyDescent="0.15">
      <c r="B37" s="514">
        <v>2</v>
      </c>
      <c r="C37" s="167" t="s">
        <v>394</v>
      </c>
      <c r="O37" s="536"/>
      <c r="P37" s="536"/>
      <c r="Q37" s="536"/>
      <c r="R37" s="536"/>
      <c r="S37" s="536"/>
      <c r="T37" s="536"/>
      <c r="U37" s="536"/>
    </row>
    <row r="38" spans="2:21" ht="12.75" customHeight="1" x14ac:dyDescent="0.15">
      <c r="B38" s="267"/>
      <c r="C38" s="167"/>
      <c r="H38" s="561"/>
      <c r="I38" s="147"/>
      <c r="J38" s="147"/>
      <c r="K38" s="147"/>
      <c r="L38" s="147"/>
      <c r="M38" s="192"/>
      <c r="N38" s="192"/>
      <c r="O38" s="192"/>
      <c r="P38" s="192"/>
      <c r="Q38" s="192"/>
      <c r="R38" s="192"/>
      <c r="S38" s="192"/>
      <c r="T38" s="192"/>
      <c r="U38" s="536"/>
    </row>
    <row r="39" spans="2:21" x14ac:dyDescent="0.15">
      <c r="H39" s="536"/>
      <c r="I39" s="147"/>
      <c r="J39" s="147"/>
      <c r="K39" s="147"/>
      <c r="L39" s="147"/>
      <c r="M39" s="192"/>
      <c r="N39" s="192"/>
      <c r="O39" s="192"/>
      <c r="P39" s="192"/>
      <c r="Q39" s="192"/>
      <c r="R39" s="192"/>
      <c r="S39" s="192"/>
      <c r="T39" s="192"/>
      <c r="U39" s="536"/>
    </row>
    <row r="40" spans="2:21" x14ac:dyDescent="0.15">
      <c r="H40" s="561"/>
      <c r="I40" s="147"/>
      <c r="J40" s="147"/>
      <c r="K40" s="147"/>
      <c r="L40" s="147"/>
      <c r="M40" s="562"/>
      <c r="N40" s="562"/>
      <c r="O40" s="562"/>
      <c r="P40" s="561"/>
      <c r="Q40" s="192"/>
      <c r="R40" s="192"/>
      <c r="S40" s="192"/>
      <c r="T40" s="192"/>
    </row>
    <row r="41" spans="2:21" x14ac:dyDescent="0.15">
      <c r="H41" s="561"/>
      <c r="I41" s="536"/>
      <c r="J41" s="536"/>
      <c r="K41" s="536"/>
      <c r="L41" s="536"/>
      <c r="M41" s="562"/>
      <c r="N41" s="562"/>
      <c r="O41" s="562"/>
      <c r="P41" s="536"/>
      <c r="Q41" s="536"/>
      <c r="R41" s="536"/>
      <c r="S41" s="536"/>
      <c r="T41" s="536"/>
    </row>
    <row r="42" spans="2:21" x14ac:dyDescent="0.15"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</row>
  </sheetData>
  <mergeCells count="8">
    <mergeCell ref="E6:H6"/>
    <mergeCell ref="I6:L6"/>
    <mergeCell ref="M6:P6"/>
    <mergeCell ref="Q6:T6"/>
    <mergeCell ref="E7:H7"/>
    <mergeCell ref="I7:L7"/>
    <mergeCell ref="M7:P7"/>
    <mergeCell ref="Q7:T7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&amp;C-55-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52"/>
  <sheetViews>
    <sheetView zoomScale="75" zoomScaleNormal="75" workbookViewId="0"/>
  </sheetViews>
  <sheetFormatPr defaultColWidth="7.5" defaultRowHeight="12" x14ac:dyDescent="0.15"/>
  <cols>
    <col min="1" max="1" width="0.875" style="167" customWidth="1"/>
    <col min="2" max="2" width="6.375" style="167" customWidth="1"/>
    <col min="3" max="3" width="2.875" style="167" customWidth="1"/>
    <col min="4" max="4" width="5.375" style="167" customWidth="1"/>
    <col min="5" max="5" width="5.25" style="167" customWidth="1"/>
    <col min="6" max="7" width="5.875" style="167" customWidth="1"/>
    <col min="8" max="8" width="7.875" style="167" customWidth="1"/>
    <col min="9" max="9" width="5.5" style="167" customWidth="1"/>
    <col min="10" max="11" width="5.875" style="167" customWidth="1"/>
    <col min="12" max="12" width="7.375" style="167" customWidth="1"/>
    <col min="13" max="13" width="5" style="167" customWidth="1"/>
    <col min="14" max="14" width="6" style="167" customWidth="1"/>
    <col min="15" max="15" width="5.875" style="167" customWidth="1"/>
    <col min="16" max="16" width="7.125" style="167" customWidth="1"/>
    <col min="17" max="17" width="5.375" style="167" customWidth="1"/>
    <col min="18" max="19" width="5.875" style="167" customWidth="1"/>
    <col min="20" max="20" width="7.375" style="167" customWidth="1"/>
    <col min="21" max="21" width="5.125" style="167" customWidth="1"/>
    <col min="22" max="23" width="5.875" style="167" customWidth="1"/>
    <col min="24" max="24" width="8.75" style="167" customWidth="1"/>
    <col min="25" max="16384" width="7.5" style="167"/>
  </cols>
  <sheetData>
    <row r="3" spans="2:26" x14ac:dyDescent="0.15">
      <c r="B3" s="167" t="s">
        <v>395</v>
      </c>
    </row>
    <row r="4" spans="2:26" x14ac:dyDescent="0.15">
      <c r="X4" s="168" t="s">
        <v>206</v>
      </c>
    </row>
    <row r="5" spans="2:2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</row>
    <row r="6" spans="2:26" x14ac:dyDescent="0.15">
      <c r="B6" s="169"/>
      <c r="C6" s="194" t="s">
        <v>85</v>
      </c>
      <c r="D6" s="248"/>
      <c r="E6" s="184" t="s">
        <v>163</v>
      </c>
      <c r="I6" s="184" t="s">
        <v>396</v>
      </c>
      <c r="M6" s="184" t="s">
        <v>397</v>
      </c>
      <c r="P6" s="166"/>
      <c r="Q6" s="184" t="s">
        <v>398</v>
      </c>
      <c r="R6" s="166"/>
      <c r="S6" s="166"/>
      <c r="T6" s="166"/>
      <c r="U6" s="184" t="s">
        <v>166</v>
      </c>
      <c r="V6" s="166"/>
      <c r="W6" s="166"/>
      <c r="X6" s="187"/>
    </row>
    <row r="7" spans="2:26" x14ac:dyDescent="0.15">
      <c r="B7" s="184"/>
      <c r="C7" s="178"/>
      <c r="D7" s="190"/>
      <c r="E7" s="184"/>
      <c r="F7" s="166"/>
      <c r="G7" s="166"/>
      <c r="H7" s="166"/>
      <c r="I7" s="303" t="s">
        <v>168</v>
      </c>
      <c r="J7" s="304"/>
      <c r="K7" s="304"/>
      <c r="L7" s="304"/>
      <c r="M7" s="303"/>
      <c r="N7" s="304"/>
      <c r="O7" s="304"/>
      <c r="P7" s="304"/>
      <c r="Q7" s="303"/>
      <c r="R7" s="304"/>
      <c r="S7" s="304"/>
      <c r="T7" s="304"/>
      <c r="U7" s="303" t="s">
        <v>399</v>
      </c>
      <c r="V7" s="304"/>
      <c r="W7" s="304"/>
      <c r="X7" s="305"/>
    </row>
    <row r="8" spans="2:26" x14ac:dyDescent="0.15">
      <c r="B8" s="483" t="s">
        <v>311</v>
      </c>
      <c r="C8" s="484"/>
      <c r="D8" s="485"/>
      <c r="E8" s="194" t="s">
        <v>92</v>
      </c>
      <c r="F8" s="176" t="s">
        <v>93</v>
      </c>
      <c r="G8" s="244" t="s">
        <v>94</v>
      </c>
      <c r="H8" s="176" t="s">
        <v>95</v>
      </c>
      <c r="I8" s="194" t="s">
        <v>92</v>
      </c>
      <c r="J8" s="176" t="s">
        <v>93</v>
      </c>
      <c r="K8" s="244" t="s">
        <v>94</v>
      </c>
      <c r="L8" s="176" t="s">
        <v>95</v>
      </c>
      <c r="M8" s="194" t="s">
        <v>92</v>
      </c>
      <c r="N8" s="176" t="s">
        <v>93</v>
      </c>
      <c r="O8" s="244" t="s">
        <v>94</v>
      </c>
      <c r="P8" s="176" t="s">
        <v>95</v>
      </c>
      <c r="Q8" s="194" t="s">
        <v>92</v>
      </c>
      <c r="R8" s="176" t="s">
        <v>93</v>
      </c>
      <c r="S8" s="244" t="s">
        <v>94</v>
      </c>
      <c r="T8" s="176" t="s">
        <v>95</v>
      </c>
      <c r="U8" s="194" t="s">
        <v>92</v>
      </c>
      <c r="V8" s="176" t="s">
        <v>93</v>
      </c>
      <c r="W8" s="244" t="s">
        <v>94</v>
      </c>
      <c r="X8" s="176" t="s">
        <v>95</v>
      </c>
      <c r="Z8" s="166"/>
    </row>
    <row r="9" spans="2:26" x14ac:dyDescent="0.15">
      <c r="B9" s="178"/>
      <c r="C9" s="179"/>
      <c r="D9" s="179"/>
      <c r="E9" s="180"/>
      <c r="F9" s="181"/>
      <c r="G9" s="182" t="s">
        <v>96</v>
      </c>
      <c r="H9" s="181"/>
      <c r="I9" s="180"/>
      <c r="J9" s="181"/>
      <c r="K9" s="182" t="s">
        <v>96</v>
      </c>
      <c r="L9" s="181"/>
      <c r="M9" s="180"/>
      <c r="N9" s="181"/>
      <c r="O9" s="182" t="s">
        <v>96</v>
      </c>
      <c r="P9" s="181"/>
      <c r="Q9" s="180"/>
      <c r="R9" s="181"/>
      <c r="S9" s="182" t="s">
        <v>96</v>
      </c>
      <c r="T9" s="181"/>
      <c r="U9" s="180"/>
      <c r="V9" s="181"/>
      <c r="W9" s="182" t="s">
        <v>96</v>
      </c>
      <c r="X9" s="181"/>
      <c r="Z9" s="166"/>
    </row>
    <row r="10" spans="2:26" x14ac:dyDescent="0.15">
      <c r="B10" s="184" t="s">
        <v>60</v>
      </c>
      <c r="C10" s="166">
        <v>20</v>
      </c>
      <c r="D10" s="167" t="s">
        <v>61</v>
      </c>
      <c r="E10" s="175" t="s">
        <v>262</v>
      </c>
      <c r="F10" s="269" t="s">
        <v>262</v>
      </c>
      <c r="G10" s="563" t="s">
        <v>262</v>
      </c>
      <c r="H10" s="269" t="s">
        <v>262</v>
      </c>
      <c r="I10" s="175" t="s">
        <v>262</v>
      </c>
      <c r="J10" s="269" t="s">
        <v>262</v>
      </c>
      <c r="K10" s="563" t="s">
        <v>262</v>
      </c>
      <c r="L10" s="269" t="s">
        <v>262</v>
      </c>
      <c r="M10" s="175" t="s">
        <v>262</v>
      </c>
      <c r="N10" s="269" t="s">
        <v>262</v>
      </c>
      <c r="O10" s="563" t="s">
        <v>262</v>
      </c>
      <c r="P10" s="269" t="s">
        <v>262</v>
      </c>
      <c r="Q10" s="175" t="s">
        <v>262</v>
      </c>
      <c r="R10" s="269" t="s">
        <v>262</v>
      </c>
      <c r="S10" s="563" t="s">
        <v>262</v>
      </c>
      <c r="T10" s="269" t="s">
        <v>262</v>
      </c>
      <c r="U10" s="175" t="s">
        <v>262</v>
      </c>
      <c r="V10" s="269" t="s">
        <v>262</v>
      </c>
      <c r="W10" s="563" t="s">
        <v>262</v>
      </c>
      <c r="X10" s="176" t="s">
        <v>262</v>
      </c>
      <c r="Y10" s="166"/>
      <c r="Z10" s="166"/>
    </row>
    <row r="11" spans="2:26" x14ac:dyDescent="0.15">
      <c r="B11" s="184"/>
      <c r="C11" s="166">
        <v>21</v>
      </c>
      <c r="E11" s="175" t="s">
        <v>262</v>
      </c>
      <c r="F11" s="175" t="s">
        <v>262</v>
      </c>
      <c r="G11" s="175" t="s">
        <v>262</v>
      </c>
      <c r="H11" s="175" t="s">
        <v>262</v>
      </c>
      <c r="I11" s="175" t="s">
        <v>262</v>
      </c>
      <c r="J11" s="175" t="s">
        <v>262</v>
      </c>
      <c r="K11" s="175" t="s">
        <v>262</v>
      </c>
      <c r="L11" s="175" t="s">
        <v>262</v>
      </c>
      <c r="M11" s="175" t="s">
        <v>262</v>
      </c>
      <c r="N11" s="175" t="s">
        <v>262</v>
      </c>
      <c r="O11" s="175" t="s">
        <v>262</v>
      </c>
      <c r="P11" s="175" t="s">
        <v>262</v>
      </c>
      <c r="Q11" s="175" t="s">
        <v>262</v>
      </c>
      <c r="R11" s="175" t="s">
        <v>262</v>
      </c>
      <c r="S11" s="175" t="s">
        <v>262</v>
      </c>
      <c r="T11" s="175" t="s">
        <v>262</v>
      </c>
      <c r="U11" s="175" t="s">
        <v>262</v>
      </c>
      <c r="V11" s="175" t="s">
        <v>262</v>
      </c>
      <c r="W11" s="175" t="s">
        <v>262</v>
      </c>
      <c r="X11" s="269" t="s">
        <v>262</v>
      </c>
      <c r="Y11" s="166"/>
      <c r="Z11" s="166"/>
    </row>
    <row r="12" spans="2:26" x14ac:dyDescent="0.15">
      <c r="B12" s="178"/>
      <c r="C12" s="179">
        <v>22</v>
      </c>
      <c r="D12" s="179"/>
      <c r="E12" s="180" t="s">
        <v>262</v>
      </c>
      <c r="F12" s="181" t="s">
        <v>262</v>
      </c>
      <c r="G12" s="270">
        <v>0</v>
      </c>
      <c r="H12" s="181" t="s">
        <v>262</v>
      </c>
      <c r="I12" s="180" t="s">
        <v>262</v>
      </c>
      <c r="J12" s="181" t="s">
        <v>262</v>
      </c>
      <c r="K12" s="270">
        <v>0</v>
      </c>
      <c r="L12" s="181" t="s">
        <v>262</v>
      </c>
      <c r="M12" s="180" t="s">
        <v>262</v>
      </c>
      <c r="N12" s="181" t="s">
        <v>262</v>
      </c>
      <c r="O12" s="270">
        <v>0</v>
      </c>
      <c r="P12" s="181" t="s">
        <v>262</v>
      </c>
      <c r="Q12" s="180" t="s">
        <v>262</v>
      </c>
      <c r="R12" s="181" t="s">
        <v>262</v>
      </c>
      <c r="S12" s="270">
        <v>0</v>
      </c>
      <c r="T12" s="181" t="s">
        <v>262</v>
      </c>
      <c r="U12" s="180" t="s">
        <v>262</v>
      </c>
      <c r="V12" s="181" t="s">
        <v>262</v>
      </c>
      <c r="W12" s="270">
        <v>0</v>
      </c>
      <c r="X12" s="181" t="s">
        <v>262</v>
      </c>
      <c r="Y12" s="166"/>
      <c r="Z12" s="166"/>
    </row>
    <row r="13" spans="2:26" ht="11.1" customHeight="1" x14ac:dyDescent="0.15">
      <c r="B13" s="184" t="s">
        <v>368</v>
      </c>
      <c r="C13" s="166">
        <v>9</v>
      </c>
      <c r="D13" s="166" t="s">
        <v>400</v>
      </c>
      <c r="E13" s="271">
        <v>0</v>
      </c>
      <c r="F13" s="271">
        <v>0</v>
      </c>
      <c r="G13" s="271">
        <v>0</v>
      </c>
      <c r="H13" s="271">
        <v>0</v>
      </c>
      <c r="I13" s="271">
        <v>0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  <c r="O13" s="271">
        <v>0</v>
      </c>
      <c r="P13" s="271">
        <v>0</v>
      </c>
      <c r="Q13" s="271">
        <v>0</v>
      </c>
      <c r="R13" s="271">
        <v>0</v>
      </c>
      <c r="S13" s="271">
        <v>0</v>
      </c>
      <c r="T13" s="271">
        <v>0</v>
      </c>
      <c r="U13" s="271">
        <v>0</v>
      </c>
      <c r="V13" s="271">
        <v>0</v>
      </c>
      <c r="W13" s="271">
        <v>0</v>
      </c>
      <c r="X13" s="272">
        <v>0</v>
      </c>
      <c r="Y13" s="166"/>
      <c r="Z13" s="166"/>
    </row>
    <row r="14" spans="2:26" ht="11.1" customHeight="1" x14ac:dyDescent="0.15">
      <c r="B14" s="184"/>
      <c r="C14" s="166">
        <v>10</v>
      </c>
      <c r="D14" s="187"/>
      <c r="E14" s="272">
        <v>0</v>
      </c>
      <c r="F14" s="272">
        <v>0</v>
      </c>
      <c r="G14" s="272">
        <v>0</v>
      </c>
      <c r="H14" s="272">
        <v>0</v>
      </c>
      <c r="I14" s="272">
        <v>0</v>
      </c>
      <c r="J14" s="272">
        <v>0</v>
      </c>
      <c r="K14" s="272">
        <v>0</v>
      </c>
      <c r="L14" s="272">
        <v>0</v>
      </c>
      <c r="M14" s="272">
        <v>0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  <c r="S14" s="272">
        <v>0</v>
      </c>
      <c r="T14" s="272">
        <v>0</v>
      </c>
      <c r="U14" s="272">
        <v>0</v>
      </c>
      <c r="V14" s="272">
        <v>0</v>
      </c>
      <c r="W14" s="272">
        <v>0</v>
      </c>
      <c r="X14" s="272">
        <v>0</v>
      </c>
      <c r="Y14" s="166"/>
      <c r="Z14" s="166"/>
    </row>
    <row r="15" spans="2:26" ht="11.1" customHeight="1" x14ac:dyDescent="0.15">
      <c r="B15" s="184"/>
      <c r="C15" s="166">
        <v>11</v>
      </c>
      <c r="D15" s="187"/>
      <c r="E15" s="272">
        <v>0</v>
      </c>
      <c r="F15" s="272">
        <v>0</v>
      </c>
      <c r="G15" s="272">
        <v>0</v>
      </c>
      <c r="H15" s="272">
        <v>0</v>
      </c>
      <c r="I15" s="272">
        <v>0</v>
      </c>
      <c r="J15" s="272">
        <v>0</v>
      </c>
      <c r="K15" s="272">
        <v>0</v>
      </c>
      <c r="L15" s="272">
        <v>0</v>
      </c>
      <c r="M15" s="272">
        <v>0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  <c r="T15" s="272">
        <v>0</v>
      </c>
      <c r="U15" s="272">
        <v>0</v>
      </c>
      <c r="V15" s="272">
        <v>0</v>
      </c>
      <c r="W15" s="272">
        <v>0</v>
      </c>
      <c r="X15" s="273">
        <v>0</v>
      </c>
      <c r="Y15" s="166"/>
      <c r="Z15" s="166"/>
    </row>
    <row r="16" spans="2:26" ht="11.1" customHeight="1" x14ac:dyDescent="0.15">
      <c r="B16" s="184"/>
      <c r="C16" s="166">
        <v>12</v>
      </c>
      <c r="D16" s="187"/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0</v>
      </c>
      <c r="K16" s="272">
        <v>0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  <c r="T16" s="272">
        <v>0</v>
      </c>
      <c r="U16" s="272">
        <v>0</v>
      </c>
      <c r="V16" s="272">
        <v>0</v>
      </c>
      <c r="W16" s="272">
        <v>0</v>
      </c>
      <c r="X16" s="273">
        <v>0</v>
      </c>
      <c r="Y16" s="166"/>
      <c r="Z16" s="166"/>
    </row>
    <row r="17" spans="2:34" ht="11.1" customHeight="1" x14ac:dyDescent="0.15">
      <c r="B17" s="184" t="s">
        <v>372</v>
      </c>
      <c r="C17" s="166">
        <v>1</v>
      </c>
      <c r="D17" s="187" t="s">
        <v>400</v>
      </c>
      <c r="E17" s="272">
        <v>0</v>
      </c>
      <c r="F17" s="272">
        <v>0</v>
      </c>
      <c r="G17" s="273">
        <v>0</v>
      </c>
      <c r="H17" s="272">
        <v>0</v>
      </c>
      <c r="I17" s="272">
        <v>0</v>
      </c>
      <c r="J17" s="272">
        <v>0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0</v>
      </c>
      <c r="W17" s="272">
        <v>0</v>
      </c>
      <c r="X17" s="273">
        <v>0</v>
      </c>
      <c r="Y17" s="166"/>
      <c r="Z17" s="166"/>
    </row>
    <row r="18" spans="2:34" ht="11.1" customHeight="1" x14ac:dyDescent="0.15">
      <c r="B18" s="184"/>
      <c r="C18" s="166">
        <v>2</v>
      </c>
      <c r="D18" s="187"/>
      <c r="E18" s="272">
        <v>0</v>
      </c>
      <c r="F18" s="272">
        <v>0</v>
      </c>
      <c r="G18" s="272">
        <v>0</v>
      </c>
      <c r="H18" s="272">
        <v>0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  <c r="T18" s="272">
        <v>0</v>
      </c>
      <c r="U18" s="272">
        <v>0</v>
      </c>
      <c r="V18" s="272">
        <v>0</v>
      </c>
      <c r="W18" s="272">
        <v>0</v>
      </c>
      <c r="X18" s="273">
        <v>0</v>
      </c>
      <c r="Y18" s="166"/>
      <c r="Z18" s="166"/>
    </row>
    <row r="19" spans="2:34" ht="11.1" customHeight="1" x14ac:dyDescent="0.15">
      <c r="B19" s="184"/>
      <c r="C19" s="166">
        <v>3</v>
      </c>
      <c r="D19" s="187"/>
      <c r="E19" s="272">
        <v>0</v>
      </c>
      <c r="F19" s="272">
        <v>0</v>
      </c>
      <c r="G19" s="273">
        <v>0</v>
      </c>
      <c r="H19" s="272">
        <v>0</v>
      </c>
      <c r="I19" s="272">
        <v>0</v>
      </c>
      <c r="J19" s="272">
        <v>0</v>
      </c>
      <c r="K19" s="272">
        <v>0</v>
      </c>
      <c r="L19" s="272">
        <v>0</v>
      </c>
      <c r="M19" s="272">
        <v>0</v>
      </c>
      <c r="N19" s="272">
        <v>0</v>
      </c>
      <c r="O19" s="272">
        <v>0</v>
      </c>
      <c r="P19" s="272">
        <v>0</v>
      </c>
      <c r="Q19" s="272">
        <v>0</v>
      </c>
      <c r="R19" s="272">
        <v>0</v>
      </c>
      <c r="S19" s="272">
        <v>0</v>
      </c>
      <c r="T19" s="272">
        <v>0</v>
      </c>
      <c r="U19" s="272">
        <v>0</v>
      </c>
      <c r="V19" s="272">
        <v>0</v>
      </c>
      <c r="W19" s="272">
        <v>0</v>
      </c>
      <c r="X19" s="273">
        <v>0</v>
      </c>
      <c r="Y19" s="166"/>
      <c r="Z19" s="166"/>
    </row>
    <row r="20" spans="2:34" ht="11.1" customHeight="1" x14ac:dyDescent="0.15">
      <c r="B20" s="184"/>
      <c r="C20" s="166">
        <v>4</v>
      </c>
      <c r="D20" s="187"/>
      <c r="E20" s="272">
        <v>0</v>
      </c>
      <c r="F20" s="272">
        <v>0</v>
      </c>
      <c r="G20" s="273">
        <v>0</v>
      </c>
      <c r="H20" s="272">
        <v>0</v>
      </c>
      <c r="I20" s="272">
        <v>0</v>
      </c>
      <c r="J20" s="272">
        <v>0</v>
      </c>
      <c r="K20" s="272">
        <v>0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  <c r="T20" s="272">
        <v>0</v>
      </c>
      <c r="U20" s="272">
        <v>0</v>
      </c>
      <c r="V20" s="272">
        <v>0</v>
      </c>
      <c r="W20" s="272">
        <v>0</v>
      </c>
      <c r="X20" s="273">
        <v>0</v>
      </c>
      <c r="Y20" s="166"/>
      <c r="Z20" s="166"/>
    </row>
    <row r="21" spans="2:34" ht="11.1" customHeight="1" x14ac:dyDescent="0.15">
      <c r="B21" s="178"/>
      <c r="C21" s="179">
        <v>5</v>
      </c>
      <c r="D21" s="190"/>
      <c r="E21" s="274">
        <v>0</v>
      </c>
      <c r="F21" s="274">
        <v>0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0</v>
      </c>
      <c r="M21" s="274">
        <v>0</v>
      </c>
      <c r="N21" s="274">
        <v>0</v>
      </c>
      <c r="O21" s="274">
        <v>0</v>
      </c>
      <c r="P21" s="274">
        <v>0</v>
      </c>
      <c r="Q21" s="274">
        <v>0</v>
      </c>
      <c r="R21" s="274"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307">
        <v>0</v>
      </c>
      <c r="Y21" s="166"/>
      <c r="Z21" s="166"/>
    </row>
    <row r="22" spans="2:34" ht="11.1" customHeight="1" x14ac:dyDescent="0.15">
      <c r="B22" s="184" t="s">
        <v>401</v>
      </c>
      <c r="C22" s="166"/>
      <c r="E22" s="175"/>
      <c r="F22" s="269"/>
      <c r="G22" s="269"/>
      <c r="H22" s="177"/>
      <c r="I22" s="175"/>
      <c r="J22" s="269"/>
      <c r="K22" s="269"/>
      <c r="L22" s="177"/>
      <c r="M22" s="175"/>
      <c r="N22" s="269"/>
      <c r="O22" s="269"/>
      <c r="P22" s="177"/>
      <c r="Q22" s="175"/>
      <c r="R22" s="269"/>
      <c r="S22" s="269"/>
      <c r="T22" s="177"/>
      <c r="U22" s="175"/>
      <c r="V22" s="269"/>
      <c r="W22" s="269"/>
      <c r="X22" s="269"/>
      <c r="Y22" s="166"/>
      <c r="Z22" s="166"/>
    </row>
    <row r="23" spans="2:34" ht="11.1" customHeight="1" x14ac:dyDescent="0.15">
      <c r="B23" s="293">
        <v>40665</v>
      </c>
      <c r="C23" s="279"/>
      <c r="D23" s="294">
        <v>40676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272">
        <v>0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  <c r="T23" s="272">
        <v>0</v>
      </c>
      <c r="U23" s="272">
        <v>0</v>
      </c>
      <c r="V23" s="272">
        <v>0</v>
      </c>
      <c r="W23" s="272">
        <v>0</v>
      </c>
      <c r="X23" s="272">
        <v>0</v>
      </c>
      <c r="Y23" s="166"/>
      <c r="Z23" s="166"/>
    </row>
    <row r="24" spans="2:34" ht="11.1" customHeight="1" x14ac:dyDescent="0.15">
      <c r="B24" s="293">
        <v>40679</v>
      </c>
      <c r="C24" s="279"/>
      <c r="D24" s="294">
        <v>40694</v>
      </c>
      <c r="E24" s="272">
        <v>0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  <c r="T24" s="272">
        <v>0</v>
      </c>
      <c r="U24" s="272">
        <v>0</v>
      </c>
      <c r="V24" s="272">
        <v>0</v>
      </c>
      <c r="W24" s="272">
        <v>0</v>
      </c>
      <c r="X24" s="272">
        <v>0</v>
      </c>
      <c r="Y24" s="166"/>
      <c r="Z24" s="166"/>
    </row>
    <row r="25" spans="2:34" ht="11.1" customHeight="1" x14ac:dyDescent="0.15">
      <c r="B25" s="564"/>
      <c r="C25" s="279"/>
      <c r="D25" s="283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166"/>
      <c r="Z25" s="166"/>
    </row>
    <row r="26" spans="2:34" x14ac:dyDescent="0.15">
      <c r="B26" s="184"/>
      <c r="C26" s="194" t="s">
        <v>85</v>
      </c>
      <c r="D26" s="248"/>
      <c r="E26" s="184" t="s">
        <v>402</v>
      </c>
      <c r="I26" s="184" t="s">
        <v>403</v>
      </c>
      <c r="M26" s="184" t="s">
        <v>173</v>
      </c>
      <c r="P26" s="166"/>
      <c r="Q26" s="184" t="s">
        <v>404</v>
      </c>
      <c r="R26" s="166"/>
      <c r="S26" s="166"/>
      <c r="T26" s="166"/>
      <c r="U26" s="184" t="s">
        <v>405</v>
      </c>
      <c r="V26" s="166"/>
      <c r="W26" s="166"/>
      <c r="X26" s="187"/>
      <c r="Z26" s="166"/>
    </row>
    <row r="27" spans="2:34" x14ac:dyDescent="0.15">
      <c r="B27" s="184"/>
      <c r="C27" s="178"/>
      <c r="D27" s="190"/>
      <c r="E27" s="303" t="s">
        <v>170</v>
      </c>
      <c r="F27" s="304"/>
      <c r="G27" s="304"/>
      <c r="H27" s="304"/>
      <c r="I27" s="303" t="s">
        <v>168</v>
      </c>
      <c r="J27" s="304"/>
      <c r="K27" s="304"/>
      <c r="L27" s="304"/>
      <c r="M27" s="303"/>
      <c r="N27" s="304"/>
      <c r="O27" s="304"/>
      <c r="P27" s="304"/>
      <c r="Q27" s="303"/>
      <c r="R27" s="304"/>
      <c r="S27" s="304"/>
      <c r="T27" s="304"/>
      <c r="U27" s="303"/>
      <c r="V27" s="304"/>
      <c r="W27" s="304"/>
      <c r="X27" s="305"/>
      <c r="Z27" s="166"/>
    </row>
    <row r="28" spans="2:34" x14ac:dyDescent="0.15">
      <c r="B28" s="483" t="s">
        <v>311</v>
      </c>
      <c r="C28" s="484"/>
      <c r="D28" s="485"/>
      <c r="E28" s="194" t="s">
        <v>92</v>
      </c>
      <c r="F28" s="176" t="s">
        <v>93</v>
      </c>
      <c r="G28" s="244" t="s">
        <v>94</v>
      </c>
      <c r="H28" s="176" t="s">
        <v>95</v>
      </c>
      <c r="I28" s="194" t="s">
        <v>92</v>
      </c>
      <c r="J28" s="176" t="s">
        <v>93</v>
      </c>
      <c r="K28" s="244" t="s">
        <v>94</v>
      </c>
      <c r="L28" s="176" t="s">
        <v>95</v>
      </c>
      <c r="M28" s="194" t="s">
        <v>92</v>
      </c>
      <c r="N28" s="176" t="s">
        <v>93</v>
      </c>
      <c r="O28" s="244" t="s">
        <v>94</v>
      </c>
      <c r="P28" s="176" t="s">
        <v>95</v>
      </c>
      <c r="Q28" s="194" t="s">
        <v>92</v>
      </c>
      <c r="R28" s="176" t="s">
        <v>93</v>
      </c>
      <c r="S28" s="244" t="s">
        <v>94</v>
      </c>
      <c r="T28" s="176" t="s">
        <v>95</v>
      </c>
      <c r="U28" s="194" t="s">
        <v>92</v>
      </c>
      <c r="V28" s="176" t="s">
        <v>93</v>
      </c>
      <c r="W28" s="244" t="s">
        <v>94</v>
      </c>
      <c r="X28" s="176" t="s">
        <v>95</v>
      </c>
      <c r="Z28" s="166"/>
    </row>
    <row r="29" spans="2:34" x14ac:dyDescent="0.15">
      <c r="B29" s="178"/>
      <c r="C29" s="179"/>
      <c r="D29" s="179"/>
      <c r="E29" s="180"/>
      <c r="F29" s="181"/>
      <c r="G29" s="182" t="s">
        <v>96</v>
      </c>
      <c r="H29" s="181"/>
      <c r="I29" s="180"/>
      <c r="J29" s="181"/>
      <c r="K29" s="182" t="s">
        <v>96</v>
      </c>
      <c r="L29" s="181"/>
      <c r="M29" s="180"/>
      <c r="N29" s="181"/>
      <c r="O29" s="182" t="s">
        <v>96</v>
      </c>
      <c r="P29" s="181"/>
      <c r="Q29" s="180"/>
      <c r="R29" s="181"/>
      <c r="S29" s="182" t="s">
        <v>96</v>
      </c>
      <c r="T29" s="181"/>
      <c r="U29" s="180"/>
      <c r="V29" s="181"/>
      <c r="W29" s="182" t="s">
        <v>96</v>
      </c>
      <c r="X29" s="181"/>
      <c r="Z29" s="166"/>
    </row>
    <row r="30" spans="2:34" x14ac:dyDescent="0.15">
      <c r="B30" s="184" t="s">
        <v>60</v>
      </c>
      <c r="C30" s="166">
        <v>20</v>
      </c>
      <c r="D30" s="167" t="s">
        <v>61</v>
      </c>
      <c r="E30" s="175" t="s">
        <v>262</v>
      </c>
      <c r="F30" s="269" t="s">
        <v>262</v>
      </c>
      <c r="G30" s="177" t="s">
        <v>262</v>
      </c>
      <c r="H30" s="269" t="s">
        <v>262</v>
      </c>
      <c r="I30" s="175" t="s">
        <v>262</v>
      </c>
      <c r="J30" s="269" t="s">
        <v>262</v>
      </c>
      <c r="K30" s="177" t="s">
        <v>262</v>
      </c>
      <c r="L30" s="269" t="s">
        <v>262</v>
      </c>
      <c r="M30" s="175" t="s">
        <v>262</v>
      </c>
      <c r="N30" s="269" t="s">
        <v>262</v>
      </c>
      <c r="O30" s="177" t="s">
        <v>262</v>
      </c>
      <c r="P30" s="269" t="s">
        <v>262</v>
      </c>
      <c r="Q30" s="184">
        <v>872</v>
      </c>
      <c r="R30" s="185">
        <v>1050</v>
      </c>
      <c r="S30" s="166">
        <v>971</v>
      </c>
      <c r="T30" s="185">
        <v>20223</v>
      </c>
      <c r="U30" s="184">
        <v>735</v>
      </c>
      <c r="V30" s="185">
        <v>840</v>
      </c>
      <c r="W30" s="166">
        <v>780</v>
      </c>
      <c r="X30" s="185">
        <v>3419</v>
      </c>
      <c r="Y30" s="166"/>
      <c r="Z30" s="166"/>
    </row>
    <row r="31" spans="2:34" x14ac:dyDescent="0.15">
      <c r="B31" s="184"/>
      <c r="C31" s="166">
        <v>21</v>
      </c>
      <c r="D31" s="166"/>
      <c r="E31" s="269" t="s">
        <v>262</v>
      </c>
      <c r="F31" s="269" t="s">
        <v>262</v>
      </c>
      <c r="G31" s="271">
        <v>0</v>
      </c>
      <c r="H31" s="269" t="s">
        <v>262</v>
      </c>
      <c r="I31" s="269" t="s">
        <v>262</v>
      </c>
      <c r="J31" s="269" t="s">
        <v>262</v>
      </c>
      <c r="K31" s="271">
        <v>0</v>
      </c>
      <c r="L31" s="269" t="s">
        <v>262</v>
      </c>
      <c r="M31" s="269" t="s">
        <v>262</v>
      </c>
      <c r="N31" s="269" t="s">
        <v>262</v>
      </c>
      <c r="O31" s="271">
        <v>0</v>
      </c>
      <c r="P31" s="269" t="s">
        <v>262</v>
      </c>
      <c r="Q31" s="184">
        <v>798</v>
      </c>
      <c r="R31" s="185">
        <v>1158</v>
      </c>
      <c r="S31" s="166">
        <v>929</v>
      </c>
      <c r="T31" s="185">
        <v>178765</v>
      </c>
      <c r="U31" s="184">
        <v>588</v>
      </c>
      <c r="V31" s="185">
        <v>882</v>
      </c>
      <c r="W31" s="166">
        <v>723</v>
      </c>
      <c r="X31" s="185">
        <v>35659</v>
      </c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</row>
    <row r="32" spans="2:34" x14ac:dyDescent="0.15">
      <c r="B32" s="178"/>
      <c r="C32" s="179">
        <v>22</v>
      </c>
      <c r="D32" s="190"/>
      <c r="E32" s="181" t="s">
        <v>262</v>
      </c>
      <c r="F32" s="181" t="s">
        <v>262</v>
      </c>
      <c r="G32" s="274">
        <v>0</v>
      </c>
      <c r="H32" s="181" t="s">
        <v>262</v>
      </c>
      <c r="I32" s="181" t="s">
        <v>262</v>
      </c>
      <c r="J32" s="181" t="s">
        <v>262</v>
      </c>
      <c r="K32" s="274">
        <v>0</v>
      </c>
      <c r="L32" s="181" t="s">
        <v>262</v>
      </c>
      <c r="M32" s="181" t="s">
        <v>262</v>
      </c>
      <c r="N32" s="181" t="s">
        <v>262</v>
      </c>
      <c r="O32" s="274">
        <v>0</v>
      </c>
      <c r="P32" s="181" t="s">
        <v>262</v>
      </c>
      <c r="Q32" s="191">
        <v>851</v>
      </c>
      <c r="R32" s="191">
        <v>1071</v>
      </c>
      <c r="S32" s="191">
        <v>972</v>
      </c>
      <c r="T32" s="191">
        <v>159255</v>
      </c>
      <c r="U32" s="191">
        <v>683</v>
      </c>
      <c r="V32" s="191">
        <v>903</v>
      </c>
      <c r="W32" s="191">
        <v>794</v>
      </c>
      <c r="X32" s="190">
        <v>11495</v>
      </c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</row>
    <row r="33" spans="2:34" x14ac:dyDescent="0.15">
      <c r="B33" s="184" t="s">
        <v>368</v>
      </c>
      <c r="C33" s="166">
        <v>9</v>
      </c>
      <c r="D33" s="166" t="s">
        <v>400</v>
      </c>
      <c r="E33" s="271">
        <v>0</v>
      </c>
      <c r="F33" s="271">
        <v>0</v>
      </c>
      <c r="G33" s="271">
        <v>0</v>
      </c>
      <c r="H33" s="271">
        <v>0</v>
      </c>
      <c r="I33" s="271">
        <v>0</v>
      </c>
      <c r="J33" s="271">
        <v>0</v>
      </c>
      <c r="K33" s="271">
        <v>0</v>
      </c>
      <c r="L33" s="271">
        <v>0</v>
      </c>
      <c r="M33" s="271">
        <v>0</v>
      </c>
      <c r="N33" s="271">
        <v>0</v>
      </c>
      <c r="O33" s="271">
        <v>0</v>
      </c>
      <c r="P33" s="271">
        <v>0</v>
      </c>
      <c r="Q33" s="184">
        <v>850.5</v>
      </c>
      <c r="R33" s="184">
        <v>1008</v>
      </c>
      <c r="S33" s="184">
        <v>951.83964227121771</v>
      </c>
      <c r="T33" s="184">
        <v>9764.9</v>
      </c>
      <c r="U33" s="184">
        <v>766.5</v>
      </c>
      <c r="V33" s="184">
        <v>840</v>
      </c>
      <c r="W33" s="184">
        <v>789.15525477707013</v>
      </c>
      <c r="X33" s="185">
        <v>770.7</v>
      </c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</row>
    <row r="34" spans="2:34" x14ac:dyDescent="0.15">
      <c r="B34" s="184"/>
      <c r="C34" s="166">
        <v>10</v>
      </c>
      <c r="D34" s="187"/>
      <c r="E34" s="272">
        <v>0</v>
      </c>
      <c r="F34" s="272">
        <v>0</v>
      </c>
      <c r="G34" s="272">
        <v>0</v>
      </c>
      <c r="H34" s="272">
        <v>0</v>
      </c>
      <c r="I34" s="272">
        <v>0</v>
      </c>
      <c r="J34" s="272">
        <v>0</v>
      </c>
      <c r="K34" s="272">
        <v>0</v>
      </c>
      <c r="L34" s="272">
        <v>0</v>
      </c>
      <c r="M34" s="272">
        <v>0</v>
      </c>
      <c r="N34" s="272">
        <v>0</v>
      </c>
      <c r="O34" s="272">
        <v>0</v>
      </c>
      <c r="P34" s="272">
        <v>0</v>
      </c>
      <c r="Q34" s="185">
        <v>892.5</v>
      </c>
      <c r="R34" s="185">
        <v>1029</v>
      </c>
      <c r="S34" s="185">
        <v>975.85787089467749</v>
      </c>
      <c r="T34" s="185">
        <v>8080.7000000000007</v>
      </c>
      <c r="U34" s="185">
        <v>766.5</v>
      </c>
      <c r="V34" s="185">
        <v>840</v>
      </c>
      <c r="W34" s="185">
        <v>792.96735395188989</v>
      </c>
      <c r="X34" s="185">
        <v>1969.8</v>
      </c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</row>
    <row r="35" spans="2:34" x14ac:dyDescent="0.15">
      <c r="B35" s="184"/>
      <c r="C35" s="166">
        <v>11</v>
      </c>
      <c r="D35" s="187"/>
      <c r="E35" s="272">
        <v>0</v>
      </c>
      <c r="F35" s="272">
        <v>0</v>
      </c>
      <c r="G35" s="272">
        <v>0</v>
      </c>
      <c r="H35" s="272">
        <v>0</v>
      </c>
      <c r="I35" s="272">
        <v>0</v>
      </c>
      <c r="J35" s="272">
        <v>0</v>
      </c>
      <c r="K35" s="272">
        <v>0</v>
      </c>
      <c r="L35" s="272">
        <v>0</v>
      </c>
      <c r="M35" s="272">
        <v>0</v>
      </c>
      <c r="N35" s="272">
        <v>0</v>
      </c>
      <c r="O35" s="272">
        <v>0</v>
      </c>
      <c r="P35" s="272">
        <v>0</v>
      </c>
      <c r="Q35" s="185">
        <v>871.5</v>
      </c>
      <c r="R35" s="185">
        <v>1029</v>
      </c>
      <c r="S35" s="185">
        <v>979.85408492152499</v>
      </c>
      <c r="T35" s="185">
        <v>8759.2000000000007</v>
      </c>
      <c r="U35" s="185">
        <v>766.5</v>
      </c>
      <c r="V35" s="185">
        <v>882</v>
      </c>
      <c r="W35" s="185">
        <v>822.3065552699228</v>
      </c>
      <c r="X35" s="187">
        <v>855.5</v>
      </c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</row>
    <row r="36" spans="2:34" x14ac:dyDescent="0.15">
      <c r="B36" s="184"/>
      <c r="C36" s="166">
        <v>12</v>
      </c>
      <c r="D36" s="187"/>
      <c r="E36" s="272">
        <v>0</v>
      </c>
      <c r="F36" s="272">
        <v>0</v>
      </c>
      <c r="G36" s="272">
        <v>0</v>
      </c>
      <c r="H36" s="272">
        <v>0</v>
      </c>
      <c r="I36" s="272">
        <v>0</v>
      </c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185">
        <v>903</v>
      </c>
      <c r="R36" s="185">
        <v>1029</v>
      </c>
      <c r="S36" s="185">
        <v>991.40409207161133</v>
      </c>
      <c r="T36" s="185">
        <v>5500</v>
      </c>
      <c r="U36" s="185">
        <v>766.5</v>
      </c>
      <c r="V36" s="185">
        <v>882</v>
      </c>
      <c r="W36" s="185">
        <v>818.37017255546425</v>
      </c>
      <c r="X36" s="187">
        <v>1278</v>
      </c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</row>
    <row r="37" spans="2:34" x14ac:dyDescent="0.15">
      <c r="B37" s="184" t="s">
        <v>372</v>
      </c>
      <c r="C37" s="166">
        <v>1</v>
      </c>
      <c r="D37" s="187" t="s">
        <v>400</v>
      </c>
      <c r="E37" s="272">
        <v>0</v>
      </c>
      <c r="F37" s="272">
        <v>0</v>
      </c>
      <c r="G37" s="272">
        <v>0</v>
      </c>
      <c r="H37" s="272">
        <v>0</v>
      </c>
      <c r="I37" s="272">
        <v>0</v>
      </c>
      <c r="J37" s="272">
        <v>0</v>
      </c>
      <c r="K37" s="272">
        <v>0</v>
      </c>
      <c r="L37" s="272">
        <v>0</v>
      </c>
      <c r="M37" s="272">
        <v>0</v>
      </c>
      <c r="N37" s="272">
        <v>0</v>
      </c>
      <c r="O37" s="272">
        <v>0</v>
      </c>
      <c r="P37" s="272">
        <v>0</v>
      </c>
      <c r="Q37" s="185">
        <v>987</v>
      </c>
      <c r="R37" s="185">
        <v>1050</v>
      </c>
      <c r="S37" s="185">
        <v>1034.6288109756097</v>
      </c>
      <c r="T37" s="185">
        <v>4497.7000000000007</v>
      </c>
      <c r="U37" s="185">
        <v>840</v>
      </c>
      <c r="V37" s="185">
        <v>882</v>
      </c>
      <c r="W37" s="185">
        <v>867.85714285714289</v>
      </c>
      <c r="X37" s="187">
        <v>699.09999999999991</v>
      </c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</row>
    <row r="38" spans="2:34" x14ac:dyDescent="0.15">
      <c r="B38" s="184"/>
      <c r="C38" s="166">
        <v>2</v>
      </c>
      <c r="D38" s="187"/>
      <c r="E38" s="273">
        <v>0</v>
      </c>
      <c r="F38" s="272">
        <v>0</v>
      </c>
      <c r="G38" s="272">
        <v>0</v>
      </c>
      <c r="H38" s="272">
        <v>0</v>
      </c>
      <c r="I38" s="272">
        <v>0</v>
      </c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185">
        <v>987</v>
      </c>
      <c r="R38" s="185">
        <v>1050</v>
      </c>
      <c r="S38" s="185">
        <v>1027.9233615221988</v>
      </c>
      <c r="T38" s="185">
        <v>3956.5</v>
      </c>
      <c r="U38" s="185">
        <v>858.06000000000006</v>
      </c>
      <c r="V38" s="185">
        <v>892.5</v>
      </c>
      <c r="W38" s="185">
        <v>877.12219020172904</v>
      </c>
      <c r="X38" s="187">
        <v>285.8</v>
      </c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</row>
    <row r="39" spans="2:34" x14ac:dyDescent="0.15">
      <c r="B39" s="184"/>
      <c r="C39" s="166">
        <v>3</v>
      </c>
      <c r="D39" s="187"/>
      <c r="E39" s="272">
        <v>0</v>
      </c>
      <c r="F39" s="272">
        <v>0</v>
      </c>
      <c r="G39" s="272">
        <v>0</v>
      </c>
      <c r="H39" s="272">
        <v>0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185">
        <v>987</v>
      </c>
      <c r="R39" s="185">
        <v>1102.5</v>
      </c>
      <c r="S39" s="185">
        <v>1039.8667850799288</v>
      </c>
      <c r="T39" s="185">
        <v>3177.5</v>
      </c>
      <c r="U39" s="185">
        <v>819</v>
      </c>
      <c r="V39" s="185">
        <v>882</v>
      </c>
      <c r="W39" s="185">
        <v>868.83582089552249</v>
      </c>
      <c r="X39" s="187">
        <v>265.2</v>
      </c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</row>
    <row r="40" spans="2:34" x14ac:dyDescent="0.15">
      <c r="B40" s="184"/>
      <c r="C40" s="166">
        <v>4</v>
      </c>
      <c r="D40" s="187"/>
      <c r="E40" s="272">
        <v>0</v>
      </c>
      <c r="F40" s="272">
        <v>0</v>
      </c>
      <c r="G40" s="272">
        <v>0</v>
      </c>
      <c r="H40" s="272">
        <v>0</v>
      </c>
      <c r="I40" s="272">
        <v>0</v>
      </c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185">
        <v>976.5</v>
      </c>
      <c r="R40" s="185">
        <v>1102.5</v>
      </c>
      <c r="S40" s="185">
        <v>1020.1548075837944</v>
      </c>
      <c r="T40" s="185">
        <v>4287.1000000000004</v>
      </c>
      <c r="U40" s="185">
        <v>819</v>
      </c>
      <c r="V40" s="185">
        <v>882</v>
      </c>
      <c r="W40" s="185">
        <v>846.97459165154282</v>
      </c>
      <c r="X40" s="187">
        <v>332.6</v>
      </c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</row>
    <row r="41" spans="2:34" x14ac:dyDescent="0.15">
      <c r="B41" s="178"/>
      <c r="C41" s="179">
        <v>5</v>
      </c>
      <c r="D41" s="190"/>
      <c r="E41" s="274">
        <v>0</v>
      </c>
      <c r="F41" s="274">
        <v>0</v>
      </c>
      <c r="G41" s="274">
        <v>0</v>
      </c>
      <c r="H41" s="274">
        <v>0</v>
      </c>
      <c r="I41" s="274">
        <v>0</v>
      </c>
      <c r="J41" s="274">
        <v>0</v>
      </c>
      <c r="K41" s="274">
        <v>0</v>
      </c>
      <c r="L41" s="274">
        <v>0</v>
      </c>
      <c r="M41" s="274">
        <v>0</v>
      </c>
      <c r="N41" s="274">
        <v>0</v>
      </c>
      <c r="O41" s="274">
        <v>0</v>
      </c>
      <c r="P41" s="274">
        <v>0</v>
      </c>
      <c r="Q41" s="191">
        <v>892.5</v>
      </c>
      <c r="R41" s="191">
        <v>1071</v>
      </c>
      <c r="S41" s="191">
        <v>980.96665110579477</v>
      </c>
      <c r="T41" s="191">
        <v>3698.3</v>
      </c>
      <c r="U41" s="191">
        <v>787.5</v>
      </c>
      <c r="V41" s="191">
        <v>819</v>
      </c>
      <c r="W41" s="191">
        <v>795.59520639147797</v>
      </c>
      <c r="X41" s="190">
        <v>527.79999999999995</v>
      </c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</row>
    <row r="42" spans="2:34" x14ac:dyDescent="0.15">
      <c r="B42" s="184" t="s">
        <v>401</v>
      </c>
      <c r="C42" s="166"/>
      <c r="E42" s="175"/>
      <c r="F42" s="269"/>
      <c r="G42" s="177"/>
      <c r="H42" s="269"/>
      <c r="I42" s="175"/>
      <c r="J42" s="269"/>
      <c r="K42" s="177"/>
      <c r="L42" s="269"/>
      <c r="M42" s="175"/>
      <c r="N42" s="269"/>
      <c r="O42" s="177"/>
      <c r="P42" s="269"/>
      <c r="Q42" s="184"/>
      <c r="R42" s="185"/>
      <c r="S42" s="166"/>
      <c r="T42" s="185"/>
      <c r="U42" s="184"/>
      <c r="V42" s="185"/>
      <c r="W42" s="166"/>
      <c r="X42" s="185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</row>
    <row r="43" spans="2:34" x14ac:dyDescent="0.15">
      <c r="B43" s="293">
        <v>40665</v>
      </c>
      <c r="C43" s="279"/>
      <c r="D43" s="294">
        <v>40676</v>
      </c>
      <c r="E43" s="272">
        <v>0</v>
      </c>
      <c r="F43" s="272">
        <v>0</v>
      </c>
      <c r="G43" s="272">
        <v>0</v>
      </c>
      <c r="H43" s="272">
        <v>0</v>
      </c>
      <c r="I43" s="272">
        <v>0</v>
      </c>
      <c r="J43" s="272">
        <v>0</v>
      </c>
      <c r="K43" s="272">
        <v>0</v>
      </c>
      <c r="L43" s="272">
        <v>0</v>
      </c>
      <c r="M43" s="272">
        <v>0</v>
      </c>
      <c r="N43" s="272">
        <v>0</v>
      </c>
      <c r="O43" s="272">
        <v>0</v>
      </c>
      <c r="P43" s="272">
        <v>0</v>
      </c>
      <c r="Q43" s="249">
        <v>976.5</v>
      </c>
      <c r="R43" s="249">
        <v>1071</v>
      </c>
      <c r="S43" s="249">
        <v>1014.1249325210155</v>
      </c>
      <c r="T43" s="188">
        <v>1490</v>
      </c>
      <c r="U43" s="249">
        <v>819</v>
      </c>
      <c r="V43" s="249">
        <v>819</v>
      </c>
      <c r="W43" s="249">
        <v>819</v>
      </c>
      <c r="X43" s="188">
        <v>329.6</v>
      </c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</row>
    <row r="44" spans="2:34" x14ac:dyDescent="0.15">
      <c r="B44" s="293">
        <v>40679</v>
      </c>
      <c r="C44" s="279"/>
      <c r="D44" s="294">
        <v>40694</v>
      </c>
      <c r="E44" s="272">
        <v>0</v>
      </c>
      <c r="F44" s="272">
        <v>0</v>
      </c>
      <c r="G44" s="272">
        <v>0</v>
      </c>
      <c r="H44" s="272">
        <v>0</v>
      </c>
      <c r="I44" s="272">
        <v>0</v>
      </c>
      <c r="J44" s="272">
        <v>0</v>
      </c>
      <c r="K44" s="272">
        <v>0</v>
      </c>
      <c r="L44" s="272">
        <v>0</v>
      </c>
      <c r="M44" s="272">
        <v>0</v>
      </c>
      <c r="N44" s="272">
        <v>0</v>
      </c>
      <c r="O44" s="272">
        <v>0</v>
      </c>
      <c r="P44" s="272">
        <v>0</v>
      </c>
      <c r="Q44" s="184">
        <v>892.5</v>
      </c>
      <c r="R44" s="185">
        <v>1008</v>
      </c>
      <c r="S44" s="166">
        <v>960.78720608250819</v>
      </c>
      <c r="T44" s="185">
        <v>2208.3000000000002</v>
      </c>
      <c r="U44" s="186">
        <v>787.5</v>
      </c>
      <c r="V44" s="188">
        <v>787.5</v>
      </c>
      <c r="W44" s="189">
        <v>787.49999999999989</v>
      </c>
      <c r="X44" s="185">
        <v>198.2</v>
      </c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</row>
    <row r="45" spans="2:34" x14ac:dyDescent="0.15">
      <c r="B45" s="293"/>
      <c r="C45" s="279"/>
      <c r="D45" s="565"/>
      <c r="E45" s="273"/>
      <c r="F45" s="273"/>
      <c r="G45" s="272"/>
      <c r="H45" s="272"/>
      <c r="I45" s="272"/>
      <c r="J45" s="272"/>
      <c r="K45" s="566"/>
      <c r="L45" s="272"/>
      <c r="M45" s="272"/>
      <c r="N45" s="272"/>
      <c r="O45" s="272"/>
      <c r="P45" s="272"/>
      <c r="Q45" s="185"/>
      <c r="R45" s="185"/>
      <c r="S45" s="166"/>
      <c r="T45" s="185"/>
      <c r="U45" s="186"/>
      <c r="V45" s="188"/>
      <c r="W45" s="189"/>
      <c r="X45" s="188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</row>
    <row r="46" spans="2:34" ht="12" customHeight="1" x14ac:dyDescent="0.15">
      <c r="B46" s="178"/>
      <c r="C46" s="179"/>
      <c r="D46" s="306"/>
      <c r="E46" s="191"/>
      <c r="F46" s="190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0"/>
      <c r="R46" s="191"/>
      <c r="S46" s="190"/>
      <c r="T46" s="191"/>
      <c r="U46" s="191"/>
      <c r="V46" s="191"/>
      <c r="W46" s="191"/>
      <c r="X46" s="190"/>
      <c r="Z46" s="166"/>
      <c r="AA46" s="166"/>
      <c r="AB46" s="166"/>
      <c r="AC46" s="166"/>
      <c r="AD46" s="166"/>
      <c r="AE46" s="166"/>
      <c r="AF46" s="166"/>
      <c r="AG46" s="166"/>
      <c r="AH46" s="166"/>
    </row>
    <row r="47" spans="2:34" ht="12.75" customHeight="1" x14ac:dyDescent="0.15">
      <c r="B47" s="167" t="s">
        <v>382</v>
      </c>
      <c r="C47" s="166" t="s">
        <v>406</v>
      </c>
      <c r="L47" s="168" t="s">
        <v>407</v>
      </c>
      <c r="M47" s="681" t="s">
        <v>408</v>
      </c>
      <c r="N47" s="681"/>
      <c r="O47" s="681"/>
      <c r="P47" s="681"/>
      <c r="Q47" s="681"/>
      <c r="R47" s="681"/>
      <c r="S47" s="681"/>
      <c r="T47" s="681"/>
      <c r="U47" s="681"/>
      <c r="V47" s="681"/>
      <c r="W47" s="681"/>
      <c r="X47" s="681"/>
    </row>
    <row r="48" spans="2:34" ht="12.75" customHeight="1" x14ac:dyDescent="0.15">
      <c r="B48" s="196" t="s">
        <v>409</v>
      </c>
      <c r="C48" s="167" t="s">
        <v>410</v>
      </c>
      <c r="M48" s="567" t="s">
        <v>411</v>
      </c>
      <c r="N48" s="567"/>
      <c r="O48" s="567"/>
      <c r="P48" s="567"/>
      <c r="Q48" s="567"/>
    </row>
    <row r="49" spans="2:24" x14ac:dyDescent="0.15">
      <c r="B49" s="196" t="s">
        <v>181</v>
      </c>
      <c r="C49" s="167" t="s">
        <v>384</v>
      </c>
    </row>
    <row r="52" spans="2:24" x14ac:dyDescent="0.15">
      <c r="Q52" s="515"/>
      <c r="R52" s="515"/>
      <c r="S52" s="515"/>
      <c r="T52" s="515"/>
      <c r="U52" s="515"/>
      <c r="V52" s="515"/>
      <c r="W52" s="515"/>
      <c r="X52" s="515"/>
    </row>
  </sheetData>
  <mergeCells count="1">
    <mergeCell ref="M47:X47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&amp;C-56-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S56"/>
  <sheetViews>
    <sheetView zoomScale="80" zoomScaleNormal="80" workbookViewId="0"/>
  </sheetViews>
  <sheetFormatPr defaultColWidth="7.5" defaultRowHeight="12" x14ac:dyDescent="0.15"/>
  <cols>
    <col min="1" max="1" width="0.625" style="167" customWidth="1"/>
    <col min="2" max="2" width="5.5" style="167" customWidth="1"/>
    <col min="3" max="3" width="3.125" style="167" customWidth="1"/>
    <col min="4" max="4" width="5.25" style="167" customWidth="1"/>
    <col min="5" max="5" width="5.625" style="167" customWidth="1"/>
    <col min="6" max="7" width="5.875" style="167" customWidth="1"/>
    <col min="8" max="8" width="8" style="167" customWidth="1"/>
    <col min="9" max="9" width="5.75" style="167" customWidth="1"/>
    <col min="10" max="11" width="5.875" style="167" customWidth="1"/>
    <col min="12" max="12" width="8.125" style="167" customWidth="1"/>
    <col min="13" max="13" width="5.5" style="167" customWidth="1"/>
    <col min="14" max="15" width="5.875" style="167" customWidth="1"/>
    <col min="16" max="16" width="8.125" style="167" customWidth="1"/>
    <col min="17" max="17" width="5.5" style="167" customWidth="1"/>
    <col min="18" max="19" width="5.875" style="167" customWidth="1"/>
    <col min="20" max="20" width="8.125" style="167" customWidth="1"/>
    <col min="21" max="21" width="5.5" style="167" customWidth="1"/>
    <col min="22" max="23" width="5.875" style="167" customWidth="1"/>
    <col min="24" max="24" width="8.125" style="167" customWidth="1"/>
    <col min="25" max="25" width="7.5" style="167"/>
    <col min="26" max="28" width="7.625" style="167" bestFit="1" customWidth="1"/>
    <col min="29" max="29" width="7.75" style="167" bestFit="1" customWidth="1"/>
    <col min="30" max="32" width="7.625" style="167" bestFit="1" customWidth="1"/>
    <col min="33" max="33" width="7.75" style="167" bestFit="1" customWidth="1"/>
    <col min="34" max="41" width="7.625" style="167" bestFit="1" customWidth="1"/>
    <col min="42" max="16384" width="7.5" style="167"/>
  </cols>
  <sheetData>
    <row r="3" spans="2:45" x14ac:dyDescent="0.15">
      <c r="B3" s="167" t="s">
        <v>412</v>
      </c>
    </row>
    <row r="4" spans="2:45" x14ac:dyDescent="0.15">
      <c r="X4" s="168" t="s">
        <v>206</v>
      </c>
    </row>
    <row r="5" spans="2:45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2:45" x14ac:dyDescent="0.15">
      <c r="B6" s="169"/>
      <c r="C6" s="194" t="s">
        <v>85</v>
      </c>
      <c r="D6" s="248"/>
      <c r="E6" s="184" t="s">
        <v>175</v>
      </c>
      <c r="I6" s="184" t="s">
        <v>413</v>
      </c>
      <c r="M6" s="184" t="s">
        <v>414</v>
      </c>
      <c r="N6" s="268" t="s">
        <v>415</v>
      </c>
      <c r="O6" s="268"/>
      <c r="P6" s="268"/>
      <c r="Q6" s="169" t="s">
        <v>416</v>
      </c>
      <c r="R6" s="268"/>
      <c r="S6" s="268"/>
      <c r="T6" s="268"/>
      <c r="U6" s="169" t="s">
        <v>417</v>
      </c>
      <c r="V6" s="268"/>
      <c r="W6" s="268"/>
      <c r="X6" s="183"/>
    </row>
    <row r="7" spans="2:45" x14ac:dyDescent="0.15">
      <c r="B7" s="184"/>
      <c r="C7" s="178"/>
      <c r="D7" s="190"/>
      <c r="E7" s="184"/>
      <c r="F7" s="166"/>
      <c r="G7" s="166"/>
      <c r="H7" s="166"/>
      <c r="I7" s="303"/>
      <c r="J7" s="304"/>
      <c r="K7" s="304"/>
      <c r="L7" s="304"/>
      <c r="M7" s="303"/>
      <c r="N7" s="304"/>
      <c r="O7" s="304"/>
      <c r="P7" s="304"/>
      <c r="Q7" s="303"/>
      <c r="R7" s="304"/>
      <c r="S7" s="304"/>
      <c r="T7" s="304"/>
      <c r="U7" s="303"/>
      <c r="V7" s="304"/>
      <c r="W7" s="304"/>
      <c r="X7" s="305"/>
      <c r="Z7" s="166"/>
    </row>
    <row r="8" spans="2:45" x14ac:dyDescent="0.15">
      <c r="B8" s="483" t="s">
        <v>311</v>
      </c>
      <c r="C8" s="484"/>
      <c r="D8" s="485"/>
      <c r="E8" s="194" t="s">
        <v>92</v>
      </c>
      <c r="F8" s="176" t="s">
        <v>93</v>
      </c>
      <c r="G8" s="244" t="s">
        <v>94</v>
      </c>
      <c r="H8" s="176" t="s">
        <v>95</v>
      </c>
      <c r="I8" s="194" t="s">
        <v>92</v>
      </c>
      <c r="J8" s="176" t="s">
        <v>93</v>
      </c>
      <c r="K8" s="244" t="s">
        <v>94</v>
      </c>
      <c r="L8" s="176" t="s">
        <v>95</v>
      </c>
      <c r="M8" s="194" t="s">
        <v>92</v>
      </c>
      <c r="N8" s="176" t="s">
        <v>93</v>
      </c>
      <c r="O8" s="244" t="s">
        <v>94</v>
      </c>
      <c r="P8" s="176" t="s">
        <v>95</v>
      </c>
      <c r="Q8" s="194" t="s">
        <v>92</v>
      </c>
      <c r="R8" s="176" t="s">
        <v>93</v>
      </c>
      <c r="S8" s="244" t="s">
        <v>94</v>
      </c>
      <c r="T8" s="176" t="s">
        <v>95</v>
      </c>
      <c r="U8" s="194" t="s">
        <v>92</v>
      </c>
      <c r="V8" s="176" t="s">
        <v>93</v>
      </c>
      <c r="W8" s="244" t="s">
        <v>94</v>
      </c>
      <c r="X8" s="176" t="s">
        <v>95</v>
      </c>
      <c r="Z8" s="166"/>
    </row>
    <row r="9" spans="2:45" x14ac:dyDescent="0.15">
      <c r="B9" s="178"/>
      <c r="C9" s="179"/>
      <c r="D9" s="179"/>
      <c r="E9" s="180"/>
      <c r="F9" s="181"/>
      <c r="G9" s="182" t="s">
        <v>96</v>
      </c>
      <c r="H9" s="181"/>
      <c r="I9" s="180"/>
      <c r="J9" s="181"/>
      <c r="K9" s="182" t="s">
        <v>96</v>
      </c>
      <c r="L9" s="181"/>
      <c r="M9" s="180"/>
      <c r="N9" s="181"/>
      <c r="O9" s="182" t="s">
        <v>96</v>
      </c>
      <c r="P9" s="181"/>
      <c r="Q9" s="180"/>
      <c r="R9" s="181"/>
      <c r="S9" s="182" t="s">
        <v>96</v>
      </c>
      <c r="T9" s="181"/>
      <c r="U9" s="180"/>
      <c r="V9" s="181"/>
      <c r="W9" s="182" t="s">
        <v>96</v>
      </c>
      <c r="X9" s="181"/>
      <c r="Z9" s="166"/>
    </row>
    <row r="10" spans="2:45" ht="11.25" customHeight="1" x14ac:dyDescent="0.15">
      <c r="B10" s="184" t="s">
        <v>60</v>
      </c>
      <c r="C10" s="166">
        <v>20</v>
      </c>
      <c r="D10" s="167" t="s">
        <v>61</v>
      </c>
      <c r="E10" s="184">
        <v>735</v>
      </c>
      <c r="F10" s="185">
        <v>834</v>
      </c>
      <c r="G10" s="166">
        <v>778</v>
      </c>
      <c r="H10" s="185">
        <v>13182</v>
      </c>
      <c r="I10" s="184">
        <v>751</v>
      </c>
      <c r="J10" s="185">
        <v>840</v>
      </c>
      <c r="K10" s="166">
        <v>807</v>
      </c>
      <c r="L10" s="185">
        <v>20271</v>
      </c>
      <c r="M10" s="184">
        <v>800</v>
      </c>
      <c r="N10" s="185">
        <v>935</v>
      </c>
      <c r="O10" s="166">
        <v>859</v>
      </c>
      <c r="P10" s="185">
        <v>3501</v>
      </c>
      <c r="Q10" s="184">
        <v>1906</v>
      </c>
      <c r="R10" s="185">
        <v>2250</v>
      </c>
      <c r="S10" s="166">
        <v>2101</v>
      </c>
      <c r="T10" s="185">
        <v>2564</v>
      </c>
      <c r="U10" s="184">
        <v>2205</v>
      </c>
      <c r="V10" s="185">
        <v>2360</v>
      </c>
      <c r="W10" s="166">
        <v>2259</v>
      </c>
      <c r="X10" s="185">
        <v>4671</v>
      </c>
      <c r="Z10" s="166"/>
    </row>
    <row r="11" spans="2:45" ht="11.25" customHeight="1" x14ac:dyDescent="0.15">
      <c r="B11" s="184"/>
      <c r="C11" s="166">
        <v>21</v>
      </c>
      <c r="D11" s="166"/>
      <c r="E11" s="184">
        <v>578</v>
      </c>
      <c r="F11" s="185">
        <v>924</v>
      </c>
      <c r="G11" s="166">
        <v>726</v>
      </c>
      <c r="H11" s="185">
        <v>154499</v>
      </c>
      <c r="I11" s="184">
        <v>673</v>
      </c>
      <c r="J11" s="185">
        <v>870</v>
      </c>
      <c r="K11" s="166">
        <v>765</v>
      </c>
      <c r="L11" s="185">
        <v>197055</v>
      </c>
      <c r="M11" s="184">
        <v>693</v>
      </c>
      <c r="N11" s="185">
        <v>1050</v>
      </c>
      <c r="O11" s="166">
        <v>915</v>
      </c>
      <c r="P11" s="185">
        <v>65265</v>
      </c>
      <c r="Q11" s="184">
        <v>1838</v>
      </c>
      <c r="R11" s="185">
        <v>2592</v>
      </c>
      <c r="S11" s="166">
        <v>2140</v>
      </c>
      <c r="T11" s="185">
        <v>27823</v>
      </c>
      <c r="U11" s="184">
        <v>1733</v>
      </c>
      <c r="V11" s="185">
        <v>2310</v>
      </c>
      <c r="W11" s="166">
        <v>2077</v>
      </c>
      <c r="X11" s="185">
        <v>77570</v>
      </c>
      <c r="Z11" s="166"/>
    </row>
    <row r="12" spans="2:45" ht="11.25" customHeight="1" x14ac:dyDescent="0.15">
      <c r="B12" s="178"/>
      <c r="C12" s="179">
        <v>22</v>
      </c>
      <c r="D12" s="190"/>
      <c r="E12" s="191">
        <v>651</v>
      </c>
      <c r="F12" s="191">
        <v>819</v>
      </c>
      <c r="G12" s="191">
        <v>719</v>
      </c>
      <c r="H12" s="191">
        <v>152396</v>
      </c>
      <c r="I12" s="191">
        <v>630</v>
      </c>
      <c r="J12" s="191">
        <v>840</v>
      </c>
      <c r="K12" s="191">
        <v>750</v>
      </c>
      <c r="L12" s="191">
        <v>205413</v>
      </c>
      <c r="M12" s="191">
        <v>714</v>
      </c>
      <c r="N12" s="191">
        <v>1090</v>
      </c>
      <c r="O12" s="191">
        <v>885</v>
      </c>
      <c r="P12" s="191">
        <v>99228</v>
      </c>
      <c r="Q12" s="191">
        <v>2153</v>
      </c>
      <c r="R12" s="191">
        <v>2730</v>
      </c>
      <c r="S12" s="191">
        <v>2414</v>
      </c>
      <c r="T12" s="191">
        <v>29764</v>
      </c>
      <c r="U12" s="191">
        <v>1869</v>
      </c>
      <c r="V12" s="191">
        <v>2310</v>
      </c>
      <c r="W12" s="191">
        <v>2018</v>
      </c>
      <c r="X12" s="190">
        <v>61593</v>
      </c>
      <c r="Z12" s="166"/>
    </row>
    <row r="13" spans="2:45" ht="11.25" customHeight="1" x14ac:dyDescent="0.15">
      <c r="B13" s="184" t="s">
        <v>368</v>
      </c>
      <c r="C13" s="166">
        <v>9</v>
      </c>
      <c r="D13" s="166" t="s">
        <v>400</v>
      </c>
      <c r="E13" s="184">
        <v>683</v>
      </c>
      <c r="F13" s="185">
        <v>735</v>
      </c>
      <c r="G13" s="166">
        <v>728</v>
      </c>
      <c r="H13" s="185">
        <v>10745</v>
      </c>
      <c r="I13" s="184">
        <v>714</v>
      </c>
      <c r="J13" s="185">
        <v>788</v>
      </c>
      <c r="K13" s="166">
        <v>736</v>
      </c>
      <c r="L13" s="185">
        <v>15462</v>
      </c>
      <c r="M13" s="184">
        <v>872</v>
      </c>
      <c r="N13" s="185">
        <v>1090</v>
      </c>
      <c r="O13" s="166">
        <v>925</v>
      </c>
      <c r="P13" s="185">
        <v>7157</v>
      </c>
      <c r="Q13" s="186">
        <v>2153</v>
      </c>
      <c r="R13" s="188">
        <v>2625</v>
      </c>
      <c r="S13" s="189">
        <v>2437</v>
      </c>
      <c r="T13" s="185">
        <v>3888</v>
      </c>
      <c r="U13" s="184">
        <v>1890</v>
      </c>
      <c r="V13" s="185">
        <v>2205</v>
      </c>
      <c r="W13" s="166">
        <v>1960</v>
      </c>
      <c r="X13" s="185">
        <v>6831</v>
      </c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</row>
    <row r="14" spans="2:45" ht="11.25" customHeight="1" x14ac:dyDescent="0.15">
      <c r="B14" s="184"/>
      <c r="C14" s="166">
        <v>10</v>
      </c>
      <c r="D14" s="187"/>
      <c r="E14" s="185">
        <v>672</v>
      </c>
      <c r="F14" s="185">
        <v>735</v>
      </c>
      <c r="G14" s="185">
        <v>728.52768332584878</v>
      </c>
      <c r="H14" s="185">
        <v>9499.7000000000007</v>
      </c>
      <c r="I14" s="185">
        <v>682.5</v>
      </c>
      <c r="J14" s="185">
        <v>787.5</v>
      </c>
      <c r="K14" s="185">
        <v>734.92716745926782</v>
      </c>
      <c r="L14" s="185">
        <v>18418.7</v>
      </c>
      <c r="M14" s="185">
        <v>787.5</v>
      </c>
      <c r="N14" s="185">
        <v>997.5</v>
      </c>
      <c r="O14" s="185">
        <v>875.29474929335117</v>
      </c>
      <c r="P14" s="185">
        <v>5764.9</v>
      </c>
      <c r="Q14" s="188">
        <v>2205</v>
      </c>
      <c r="R14" s="188">
        <v>2572.5</v>
      </c>
      <c r="S14" s="188">
        <v>2424.0721262208867</v>
      </c>
      <c r="T14" s="185">
        <v>2231.9</v>
      </c>
      <c r="U14" s="185">
        <v>1890</v>
      </c>
      <c r="V14" s="185">
        <v>2205</v>
      </c>
      <c r="W14" s="185">
        <v>1990.660404624278</v>
      </c>
      <c r="X14" s="185">
        <v>3331.2</v>
      </c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</row>
    <row r="15" spans="2:45" ht="11.25" customHeight="1" x14ac:dyDescent="0.15">
      <c r="B15" s="184"/>
      <c r="C15" s="166">
        <v>11</v>
      </c>
      <c r="D15" s="187"/>
      <c r="E15" s="185">
        <v>682.5</v>
      </c>
      <c r="F15" s="185">
        <v>735</v>
      </c>
      <c r="G15" s="185">
        <v>729.55466629933198</v>
      </c>
      <c r="H15" s="185">
        <v>13788.2</v>
      </c>
      <c r="I15" s="185">
        <v>682.5</v>
      </c>
      <c r="J15" s="185">
        <v>820.36500000000001</v>
      </c>
      <c r="K15" s="185">
        <v>757.98921385604615</v>
      </c>
      <c r="L15" s="185">
        <v>24550.799999999999</v>
      </c>
      <c r="M15" s="185">
        <v>787.5</v>
      </c>
      <c r="N15" s="185">
        <v>997.5</v>
      </c>
      <c r="O15" s="185">
        <v>879.27431262729158</v>
      </c>
      <c r="P15" s="185">
        <v>3792.8</v>
      </c>
      <c r="Q15" s="188">
        <v>2205</v>
      </c>
      <c r="R15" s="188">
        <v>2572.5</v>
      </c>
      <c r="S15" s="188">
        <v>2396.4556451612907</v>
      </c>
      <c r="T15" s="185">
        <v>2184.4</v>
      </c>
      <c r="U15" s="185">
        <v>1890</v>
      </c>
      <c r="V15" s="185">
        <v>2152.5</v>
      </c>
      <c r="W15" s="185">
        <v>1983.66065509846</v>
      </c>
      <c r="X15" s="187">
        <v>3172.3</v>
      </c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89"/>
      <c r="AM15" s="189"/>
      <c r="AN15" s="189"/>
      <c r="AO15" s="166"/>
      <c r="AP15" s="166"/>
      <c r="AQ15" s="166"/>
      <c r="AR15" s="166"/>
      <c r="AS15" s="166"/>
    </row>
    <row r="16" spans="2:45" ht="11.25" customHeight="1" x14ac:dyDescent="0.15">
      <c r="B16" s="184"/>
      <c r="C16" s="166">
        <v>12</v>
      </c>
      <c r="D16" s="187"/>
      <c r="E16" s="185">
        <v>693</v>
      </c>
      <c r="F16" s="185">
        <v>735</v>
      </c>
      <c r="G16" s="185">
        <v>731.87292747431593</v>
      </c>
      <c r="H16" s="185">
        <v>10398.799999999999</v>
      </c>
      <c r="I16" s="185">
        <v>735</v>
      </c>
      <c r="J16" s="185">
        <v>840</v>
      </c>
      <c r="K16" s="185">
        <v>787.97980928162724</v>
      </c>
      <c r="L16" s="185">
        <v>16909</v>
      </c>
      <c r="M16" s="185">
        <v>714</v>
      </c>
      <c r="N16" s="185">
        <v>997.5</v>
      </c>
      <c r="O16" s="185">
        <v>886.52761829340716</v>
      </c>
      <c r="P16" s="185">
        <v>3013.1</v>
      </c>
      <c r="Q16" s="188">
        <v>2205</v>
      </c>
      <c r="R16" s="188">
        <v>2677.5</v>
      </c>
      <c r="S16" s="188">
        <v>2502.7058823529414</v>
      </c>
      <c r="T16" s="185">
        <v>939</v>
      </c>
      <c r="U16" s="185">
        <v>1869</v>
      </c>
      <c r="V16" s="185">
        <v>2257.5</v>
      </c>
      <c r="W16" s="185">
        <v>2016.4086826347309</v>
      </c>
      <c r="X16" s="187">
        <v>2090</v>
      </c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89"/>
      <c r="AM16" s="189"/>
      <c r="AN16" s="189"/>
      <c r="AO16" s="166"/>
      <c r="AP16" s="166"/>
      <c r="AQ16" s="166"/>
      <c r="AR16" s="166"/>
      <c r="AS16" s="166"/>
    </row>
    <row r="17" spans="2:45" ht="11.25" customHeight="1" x14ac:dyDescent="0.15">
      <c r="B17" s="184" t="s">
        <v>368</v>
      </c>
      <c r="C17" s="166">
        <v>1</v>
      </c>
      <c r="D17" s="187" t="s">
        <v>400</v>
      </c>
      <c r="E17" s="185">
        <v>735</v>
      </c>
      <c r="F17" s="185">
        <v>924</v>
      </c>
      <c r="G17" s="185">
        <v>783.79066985645932</v>
      </c>
      <c r="H17" s="185">
        <v>10881.2</v>
      </c>
      <c r="I17" s="185">
        <v>735</v>
      </c>
      <c r="J17" s="185">
        <v>924</v>
      </c>
      <c r="K17" s="185">
        <v>801.88400618118601</v>
      </c>
      <c r="L17" s="185">
        <v>20205.400000000001</v>
      </c>
      <c r="M17" s="185">
        <v>672</v>
      </c>
      <c r="N17" s="185">
        <v>1029</v>
      </c>
      <c r="O17" s="185">
        <v>875.80050916496953</v>
      </c>
      <c r="P17" s="185">
        <v>4010.3</v>
      </c>
      <c r="Q17" s="188">
        <v>2205</v>
      </c>
      <c r="R17" s="188">
        <v>2677.5</v>
      </c>
      <c r="S17" s="188">
        <v>2448.8221153846152</v>
      </c>
      <c r="T17" s="185">
        <v>528.4</v>
      </c>
      <c r="U17" s="185">
        <v>1995</v>
      </c>
      <c r="V17" s="185">
        <v>2310</v>
      </c>
      <c r="W17" s="185">
        <v>2125.9885584677427</v>
      </c>
      <c r="X17" s="187">
        <v>3543.4</v>
      </c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89"/>
      <c r="AM17" s="189"/>
      <c r="AN17" s="189"/>
      <c r="AO17" s="166"/>
      <c r="AP17" s="166"/>
      <c r="AQ17" s="166"/>
      <c r="AR17" s="166"/>
      <c r="AS17" s="166"/>
    </row>
    <row r="18" spans="2:45" ht="11.25" customHeight="1" x14ac:dyDescent="0.15">
      <c r="B18" s="184"/>
      <c r="C18" s="166">
        <v>2</v>
      </c>
      <c r="D18" s="187"/>
      <c r="E18" s="185">
        <v>766.5</v>
      </c>
      <c r="F18" s="185">
        <v>924</v>
      </c>
      <c r="G18" s="185">
        <v>768.52281419719998</v>
      </c>
      <c r="H18" s="185">
        <v>8146.1</v>
      </c>
      <c r="I18" s="185">
        <v>799.995</v>
      </c>
      <c r="J18" s="185">
        <v>1029</v>
      </c>
      <c r="K18" s="185">
        <v>906.28362091389886</v>
      </c>
      <c r="L18" s="185">
        <v>15620.9</v>
      </c>
      <c r="M18" s="185">
        <v>882</v>
      </c>
      <c r="N18" s="185">
        <v>950.04</v>
      </c>
      <c r="O18" s="185">
        <v>941.15056360708536</v>
      </c>
      <c r="P18" s="185">
        <v>5880.5</v>
      </c>
      <c r="Q18" s="188">
        <v>2205</v>
      </c>
      <c r="R18" s="188">
        <v>2730</v>
      </c>
      <c r="S18" s="188">
        <v>2402.0639999999999</v>
      </c>
      <c r="T18" s="185">
        <v>321.3</v>
      </c>
      <c r="U18" s="185">
        <v>2047.5</v>
      </c>
      <c r="V18" s="185">
        <v>2394</v>
      </c>
      <c r="W18" s="185">
        <v>2242.8133734300363</v>
      </c>
      <c r="X18" s="187">
        <v>1258.5999999999999</v>
      </c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89"/>
      <c r="AM18" s="189"/>
      <c r="AN18" s="189"/>
      <c r="AO18" s="166"/>
      <c r="AP18" s="166"/>
      <c r="AQ18" s="166"/>
      <c r="AR18" s="166"/>
      <c r="AS18" s="166"/>
    </row>
    <row r="19" spans="2:45" ht="11.25" customHeight="1" x14ac:dyDescent="0.15">
      <c r="B19" s="184"/>
      <c r="C19" s="166">
        <v>3</v>
      </c>
      <c r="D19" s="187"/>
      <c r="E19" s="185">
        <v>798</v>
      </c>
      <c r="F19" s="185">
        <v>924</v>
      </c>
      <c r="G19" s="185">
        <v>825.36</v>
      </c>
      <c r="H19" s="185">
        <v>13003.7</v>
      </c>
      <c r="I19" s="185">
        <v>819</v>
      </c>
      <c r="J19" s="185">
        <v>829.5</v>
      </c>
      <c r="K19" s="185">
        <v>823.23353293413174</v>
      </c>
      <c r="L19" s="185">
        <v>17336.900000000001</v>
      </c>
      <c r="M19" s="185">
        <v>840</v>
      </c>
      <c r="N19" s="185">
        <v>950.04</v>
      </c>
      <c r="O19" s="185">
        <v>885.92972759573604</v>
      </c>
      <c r="P19" s="185">
        <v>6869.8</v>
      </c>
      <c r="Q19" s="188">
        <v>2205</v>
      </c>
      <c r="R19" s="188">
        <v>2730</v>
      </c>
      <c r="S19" s="188">
        <v>2416.8217665615143</v>
      </c>
      <c r="T19" s="185">
        <v>415.8</v>
      </c>
      <c r="U19" s="185">
        <v>2047.5</v>
      </c>
      <c r="V19" s="185">
        <v>2257.5</v>
      </c>
      <c r="W19" s="185">
        <v>2203.8197146562907</v>
      </c>
      <c r="X19" s="187">
        <v>1055.8</v>
      </c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89"/>
      <c r="AM19" s="189"/>
      <c r="AN19" s="189"/>
      <c r="AO19" s="166"/>
      <c r="AP19" s="166"/>
      <c r="AQ19" s="166"/>
      <c r="AR19" s="166"/>
      <c r="AS19" s="166"/>
    </row>
    <row r="20" spans="2:45" ht="11.25" customHeight="1" x14ac:dyDescent="0.15">
      <c r="B20" s="184"/>
      <c r="C20" s="166">
        <v>4</v>
      </c>
      <c r="D20" s="187"/>
      <c r="E20" s="185">
        <v>798</v>
      </c>
      <c r="F20" s="185">
        <v>924</v>
      </c>
      <c r="G20" s="185">
        <v>809.68733528550513</v>
      </c>
      <c r="H20" s="185">
        <v>9458.7000000000007</v>
      </c>
      <c r="I20" s="185">
        <v>787.5</v>
      </c>
      <c r="J20" s="185">
        <v>871.5</v>
      </c>
      <c r="K20" s="185">
        <v>813.54268534023458</v>
      </c>
      <c r="L20" s="185">
        <v>16569.8</v>
      </c>
      <c r="M20" s="185">
        <v>808.5</v>
      </c>
      <c r="N20" s="185">
        <v>850.5</v>
      </c>
      <c r="O20" s="185">
        <v>844.13478133684373</v>
      </c>
      <c r="P20" s="185">
        <v>6854.7000000000007</v>
      </c>
      <c r="Q20" s="188">
        <v>2205</v>
      </c>
      <c r="R20" s="188">
        <v>2782.5</v>
      </c>
      <c r="S20" s="188">
        <v>2501.0601265822788</v>
      </c>
      <c r="T20" s="185">
        <v>495.4</v>
      </c>
      <c r="U20" s="185">
        <v>2100</v>
      </c>
      <c r="V20" s="185">
        <v>2257.5</v>
      </c>
      <c r="W20" s="185">
        <v>2210.4990416866322</v>
      </c>
      <c r="X20" s="187">
        <v>958.40000000000009</v>
      </c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89"/>
      <c r="AM20" s="189"/>
      <c r="AN20" s="189"/>
      <c r="AO20" s="166"/>
      <c r="AP20" s="166"/>
      <c r="AQ20" s="166"/>
      <c r="AR20" s="166"/>
      <c r="AS20" s="166"/>
    </row>
    <row r="21" spans="2:45" ht="11.25" customHeight="1" x14ac:dyDescent="0.15">
      <c r="B21" s="178"/>
      <c r="C21" s="179">
        <v>5</v>
      </c>
      <c r="D21" s="190"/>
      <c r="E21" s="191">
        <v>777</v>
      </c>
      <c r="F21" s="191">
        <v>808.5</v>
      </c>
      <c r="G21" s="191">
        <v>805.22265081573289</v>
      </c>
      <c r="H21" s="191">
        <v>9920.4</v>
      </c>
      <c r="I21" s="191">
        <v>735</v>
      </c>
      <c r="J21" s="191">
        <v>819</v>
      </c>
      <c r="K21" s="191">
        <v>806.08194003362587</v>
      </c>
      <c r="L21" s="191">
        <v>18053.3</v>
      </c>
      <c r="M21" s="191">
        <v>766.5</v>
      </c>
      <c r="N21" s="191">
        <v>924</v>
      </c>
      <c r="O21" s="191">
        <v>848.17287399130998</v>
      </c>
      <c r="P21" s="191">
        <v>9556.7000000000007</v>
      </c>
      <c r="Q21" s="195">
        <v>2152.5</v>
      </c>
      <c r="R21" s="195">
        <v>2677.5</v>
      </c>
      <c r="S21" s="195">
        <v>2319.5545339251748</v>
      </c>
      <c r="T21" s="191">
        <v>510</v>
      </c>
      <c r="U21" s="191">
        <v>1890</v>
      </c>
      <c r="V21" s="191">
        <v>2257.5</v>
      </c>
      <c r="W21" s="191">
        <v>2095.5607751027596</v>
      </c>
      <c r="X21" s="190">
        <v>886.40000000000009</v>
      </c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89"/>
      <c r="AM21" s="189"/>
      <c r="AN21" s="189"/>
      <c r="AO21" s="166"/>
      <c r="AP21" s="166"/>
      <c r="AQ21" s="166"/>
      <c r="AR21" s="166"/>
      <c r="AS21" s="166"/>
    </row>
    <row r="22" spans="2:45" ht="11.25" customHeight="1" x14ac:dyDescent="0.15">
      <c r="B22" s="184" t="s">
        <v>418</v>
      </c>
      <c r="C22" s="166"/>
      <c r="E22" s="184"/>
      <c r="F22" s="185"/>
      <c r="G22" s="166"/>
      <c r="H22" s="185"/>
      <c r="I22" s="184"/>
      <c r="J22" s="185"/>
      <c r="K22" s="166"/>
      <c r="L22" s="185"/>
      <c r="M22" s="184"/>
      <c r="N22" s="185"/>
      <c r="O22" s="166"/>
      <c r="P22" s="185"/>
      <c r="Q22" s="184"/>
      <c r="R22" s="184"/>
      <c r="S22" s="185"/>
      <c r="T22" s="185"/>
      <c r="U22" s="184"/>
      <c r="V22" s="185"/>
      <c r="W22" s="166"/>
      <c r="X22" s="185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89"/>
      <c r="AM22" s="189"/>
      <c r="AN22" s="189"/>
      <c r="AO22" s="166"/>
      <c r="AP22" s="166"/>
      <c r="AQ22" s="166"/>
      <c r="AR22" s="166"/>
      <c r="AS22" s="166"/>
    </row>
    <row r="23" spans="2:45" ht="11.25" customHeight="1" x14ac:dyDescent="0.15">
      <c r="B23" s="184"/>
      <c r="C23" s="166"/>
      <c r="E23" s="186"/>
      <c r="F23" s="188"/>
      <c r="G23" s="189"/>
      <c r="H23" s="185"/>
      <c r="I23" s="186"/>
      <c r="J23" s="188"/>
      <c r="K23" s="189"/>
      <c r="L23" s="185"/>
      <c r="M23" s="186"/>
      <c r="N23" s="188"/>
      <c r="O23" s="189"/>
      <c r="P23" s="185"/>
      <c r="Q23" s="186"/>
      <c r="R23" s="186"/>
      <c r="S23" s="188"/>
      <c r="T23" s="185"/>
      <c r="U23" s="184"/>
      <c r="V23" s="185"/>
      <c r="W23" s="166"/>
      <c r="X23" s="185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89"/>
      <c r="AM23" s="189"/>
      <c r="AN23" s="189"/>
      <c r="AO23" s="166"/>
      <c r="AP23" s="166"/>
      <c r="AQ23" s="166"/>
      <c r="AR23" s="166"/>
      <c r="AS23" s="166"/>
    </row>
    <row r="24" spans="2:45" ht="11.25" customHeight="1" x14ac:dyDescent="0.15">
      <c r="B24" s="293">
        <v>40665</v>
      </c>
      <c r="C24" s="279"/>
      <c r="D24" s="294">
        <v>40676</v>
      </c>
      <c r="E24" s="272">
        <v>808.5</v>
      </c>
      <c r="F24" s="272">
        <v>808.5</v>
      </c>
      <c r="G24" s="272">
        <v>808.5</v>
      </c>
      <c r="H24" s="185">
        <v>3732.5</v>
      </c>
      <c r="I24" s="272">
        <v>819</v>
      </c>
      <c r="J24" s="272">
        <v>819</v>
      </c>
      <c r="K24" s="272">
        <v>819</v>
      </c>
      <c r="L24" s="185">
        <v>7048.3</v>
      </c>
      <c r="M24" s="272">
        <v>766.5</v>
      </c>
      <c r="N24" s="272">
        <v>924</v>
      </c>
      <c r="O24" s="272">
        <v>848.49556974085408</v>
      </c>
      <c r="P24" s="185">
        <v>4818.3</v>
      </c>
      <c r="Q24" s="272">
        <v>2205</v>
      </c>
      <c r="R24" s="272">
        <v>2677.5</v>
      </c>
      <c r="S24" s="272">
        <v>2366.8843683083514</v>
      </c>
      <c r="T24" s="185">
        <v>97.9</v>
      </c>
      <c r="U24" s="272">
        <v>1942.5</v>
      </c>
      <c r="V24" s="272">
        <v>2257.5</v>
      </c>
      <c r="W24" s="272">
        <v>2136.537037037037</v>
      </c>
      <c r="X24" s="185">
        <v>323.3</v>
      </c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89"/>
      <c r="AM24" s="189"/>
      <c r="AN24" s="189"/>
      <c r="AO24" s="166"/>
      <c r="AP24" s="166"/>
      <c r="AQ24" s="166"/>
      <c r="AR24" s="166"/>
      <c r="AS24" s="166"/>
    </row>
    <row r="25" spans="2:45" ht="11.25" customHeight="1" x14ac:dyDescent="0.15">
      <c r="B25" s="293">
        <v>40679</v>
      </c>
      <c r="C25" s="279"/>
      <c r="D25" s="279">
        <v>40694</v>
      </c>
      <c r="E25" s="186">
        <v>777</v>
      </c>
      <c r="F25" s="188">
        <v>808.5</v>
      </c>
      <c r="G25" s="189">
        <v>787.17160493827168</v>
      </c>
      <c r="H25" s="185">
        <v>6187.9</v>
      </c>
      <c r="I25" s="186">
        <v>735</v>
      </c>
      <c r="J25" s="188">
        <v>819</v>
      </c>
      <c r="K25" s="189">
        <v>795.11901575652905</v>
      </c>
      <c r="L25" s="188">
        <v>11005</v>
      </c>
      <c r="M25" s="184">
        <v>766.5</v>
      </c>
      <c r="N25" s="185">
        <v>850.5</v>
      </c>
      <c r="O25" s="166">
        <v>843.83610755441748</v>
      </c>
      <c r="P25" s="185">
        <v>4738.3999999999996</v>
      </c>
      <c r="Q25" s="186">
        <v>2152.5</v>
      </c>
      <c r="R25" s="186">
        <v>2415</v>
      </c>
      <c r="S25" s="188">
        <v>2299.6418918918921</v>
      </c>
      <c r="T25" s="185">
        <v>412.1</v>
      </c>
      <c r="U25" s="184">
        <v>1890</v>
      </c>
      <c r="V25" s="185">
        <v>2100</v>
      </c>
      <c r="W25" s="166">
        <v>2013.8963093145869</v>
      </c>
      <c r="X25" s="185">
        <v>563.1</v>
      </c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</row>
    <row r="26" spans="2:45" ht="11.25" customHeight="1" x14ac:dyDescent="0.15">
      <c r="B26" s="564"/>
      <c r="C26" s="283"/>
      <c r="D26" s="306"/>
      <c r="E26" s="195"/>
      <c r="F26" s="195"/>
      <c r="G26" s="250"/>
      <c r="H26" s="191"/>
      <c r="I26" s="195"/>
      <c r="J26" s="195"/>
      <c r="K26" s="250"/>
      <c r="L26" s="195"/>
      <c r="M26" s="191"/>
      <c r="N26" s="191"/>
      <c r="O26" s="191"/>
      <c r="P26" s="191"/>
      <c r="Q26" s="195"/>
      <c r="R26" s="195"/>
      <c r="S26" s="195"/>
      <c r="T26" s="191"/>
      <c r="U26" s="191"/>
      <c r="V26" s="191"/>
      <c r="W26" s="191"/>
      <c r="X26" s="191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</row>
    <row r="27" spans="2:45" ht="11.25" customHeight="1" x14ac:dyDescent="0.15">
      <c r="B27" s="184"/>
      <c r="C27" s="175" t="s">
        <v>85</v>
      </c>
      <c r="D27" s="563"/>
      <c r="E27" s="184" t="s">
        <v>419</v>
      </c>
      <c r="I27" s="184" t="s">
        <v>188</v>
      </c>
      <c r="M27" s="184" t="s">
        <v>189</v>
      </c>
      <c r="N27" s="166"/>
      <c r="O27" s="166"/>
      <c r="P27" s="187"/>
      <c r="Q27" s="184" t="s">
        <v>420</v>
      </c>
      <c r="R27" s="166"/>
      <c r="S27" s="166"/>
      <c r="T27" s="187"/>
      <c r="U27" s="184" t="s">
        <v>191</v>
      </c>
      <c r="V27" s="166"/>
      <c r="W27" s="166"/>
      <c r="X27" s="187"/>
      <c r="Z27" s="166"/>
    </row>
    <row r="28" spans="2:45" ht="11.25" customHeight="1" x14ac:dyDescent="0.15">
      <c r="B28" s="184"/>
      <c r="C28" s="178"/>
      <c r="D28" s="190"/>
      <c r="E28" s="303"/>
      <c r="F28" s="304"/>
      <c r="G28" s="304"/>
      <c r="H28" s="304"/>
      <c r="I28" s="303"/>
      <c r="J28" s="304"/>
      <c r="K28" s="304"/>
      <c r="L28" s="304"/>
      <c r="M28" s="303"/>
      <c r="N28" s="304"/>
      <c r="O28" s="304"/>
      <c r="P28" s="304"/>
      <c r="Q28" s="303"/>
      <c r="R28" s="304"/>
      <c r="S28" s="304"/>
      <c r="T28" s="304"/>
      <c r="U28" s="178"/>
      <c r="V28" s="179"/>
      <c r="W28" s="179"/>
      <c r="X28" s="190"/>
      <c r="Z28" s="166"/>
    </row>
    <row r="29" spans="2:45" ht="11.25" customHeight="1" x14ac:dyDescent="0.15">
      <c r="B29" s="483" t="s">
        <v>311</v>
      </c>
      <c r="C29" s="484"/>
      <c r="D29" s="485"/>
      <c r="E29" s="194" t="s">
        <v>92</v>
      </c>
      <c r="F29" s="176" t="s">
        <v>93</v>
      </c>
      <c r="G29" s="244" t="s">
        <v>94</v>
      </c>
      <c r="H29" s="176" t="s">
        <v>95</v>
      </c>
      <c r="I29" s="194" t="s">
        <v>92</v>
      </c>
      <c r="J29" s="176" t="s">
        <v>93</v>
      </c>
      <c r="K29" s="244" t="s">
        <v>94</v>
      </c>
      <c r="L29" s="176" t="s">
        <v>95</v>
      </c>
      <c r="M29" s="194" t="s">
        <v>92</v>
      </c>
      <c r="N29" s="176" t="s">
        <v>93</v>
      </c>
      <c r="O29" s="244" t="s">
        <v>94</v>
      </c>
      <c r="P29" s="176" t="s">
        <v>95</v>
      </c>
      <c r="Q29" s="194" t="s">
        <v>92</v>
      </c>
      <c r="R29" s="176" t="s">
        <v>93</v>
      </c>
      <c r="S29" s="244" t="s">
        <v>94</v>
      </c>
      <c r="T29" s="176" t="s">
        <v>95</v>
      </c>
      <c r="U29" s="194" t="s">
        <v>92</v>
      </c>
      <c r="V29" s="176" t="s">
        <v>93</v>
      </c>
      <c r="W29" s="244" t="s">
        <v>94</v>
      </c>
      <c r="X29" s="176" t="s">
        <v>95</v>
      </c>
    </row>
    <row r="30" spans="2:45" ht="11.25" customHeight="1" x14ac:dyDescent="0.15">
      <c r="B30" s="178"/>
      <c r="C30" s="179"/>
      <c r="D30" s="179"/>
      <c r="E30" s="180"/>
      <c r="F30" s="181"/>
      <c r="G30" s="182" t="s">
        <v>96</v>
      </c>
      <c r="H30" s="181"/>
      <c r="I30" s="180"/>
      <c r="J30" s="181"/>
      <c r="K30" s="182" t="s">
        <v>96</v>
      </c>
      <c r="L30" s="181"/>
      <c r="M30" s="180"/>
      <c r="N30" s="181"/>
      <c r="O30" s="182" t="s">
        <v>96</v>
      </c>
      <c r="P30" s="181"/>
      <c r="Q30" s="180"/>
      <c r="R30" s="181"/>
      <c r="S30" s="182" t="s">
        <v>96</v>
      </c>
      <c r="T30" s="181"/>
      <c r="U30" s="180"/>
      <c r="V30" s="181"/>
      <c r="W30" s="182" t="s">
        <v>96</v>
      </c>
      <c r="X30" s="181"/>
    </row>
    <row r="31" spans="2:45" ht="11.25" customHeight="1" x14ac:dyDescent="0.15">
      <c r="B31" s="184" t="s">
        <v>60</v>
      </c>
      <c r="C31" s="166">
        <v>20</v>
      </c>
      <c r="D31" s="167" t="s">
        <v>61</v>
      </c>
      <c r="E31" s="184">
        <v>2857</v>
      </c>
      <c r="F31" s="185">
        <v>3465</v>
      </c>
      <c r="G31" s="166">
        <v>3046</v>
      </c>
      <c r="H31" s="185">
        <v>4284</v>
      </c>
      <c r="I31" s="184">
        <v>756</v>
      </c>
      <c r="J31" s="185">
        <v>840</v>
      </c>
      <c r="K31" s="166">
        <v>805</v>
      </c>
      <c r="L31" s="185">
        <v>8904</v>
      </c>
      <c r="M31" s="184">
        <v>770</v>
      </c>
      <c r="N31" s="185">
        <v>819</v>
      </c>
      <c r="O31" s="166">
        <v>798</v>
      </c>
      <c r="P31" s="185">
        <v>8435</v>
      </c>
      <c r="Q31" s="184">
        <v>770</v>
      </c>
      <c r="R31" s="185">
        <v>867</v>
      </c>
      <c r="S31" s="166">
        <v>816</v>
      </c>
      <c r="T31" s="185">
        <v>19347</v>
      </c>
      <c r="U31" s="184">
        <v>700</v>
      </c>
      <c r="V31" s="185">
        <v>780</v>
      </c>
      <c r="W31" s="166">
        <v>727</v>
      </c>
      <c r="X31" s="185">
        <v>13843</v>
      </c>
    </row>
    <row r="32" spans="2:45" ht="11.25" customHeight="1" x14ac:dyDescent="0.15">
      <c r="B32" s="184"/>
      <c r="C32" s="166">
        <v>21</v>
      </c>
      <c r="D32" s="166"/>
      <c r="E32" s="184">
        <v>2310</v>
      </c>
      <c r="F32" s="185">
        <v>3518</v>
      </c>
      <c r="G32" s="166">
        <v>2780</v>
      </c>
      <c r="H32" s="185">
        <v>36391</v>
      </c>
      <c r="I32" s="184">
        <v>609</v>
      </c>
      <c r="J32" s="185">
        <v>840</v>
      </c>
      <c r="K32" s="166">
        <v>730</v>
      </c>
      <c r="L32" s="185">
        <v>56749</v>
      </c>
      <c r="M32" s="184">
        <v>599</v>
      </c>
      <c r="N32" s="185">
        <v>819</v>
      </c>
      <c r="O32" s="166">
        <v>743</v>
      </c>
      <c r="P32" s="185">
        <v>147187</v>
      </c>
      <c r="Q32" s="184">
        <v>630</v>
      </c>
      <c r="R32" s="185">
        <v>893</v>
      </c>
      <c r="S32" s="166">
        <v>764</v>
      </c>
      <c r="T32" s="185">
        <v>142928</v>
      </c>
      <c r="U32" s="184">
        <v>617</v>
      </c>
      <c r="V32" s="185">
        <v>788</v>
      </c>
      <c r="W32" s="166">
        <v>705</v>
      </c>
      <c r="X32" s="185">
        <v>118725</v>
      </c>
    </row>
    <row r="33" spans="2:45" ht="11.25" customHeight="1" x14ac:dyDescent="0.15">
      <c r="B33" s="178"/>
      <c r="C33" s="179">
        <v>22</v>
      </c>
      <c r="D33" s="190"/>
      <c r="E33" s="191">
        <v>2783</v>
      </c>
      <c r="F33" s="191">
        <v>3360</v>
      </c>
      <c r="G33" s="191">
        <v>3067</v>
      </c>
      <c r="H33" s="191">
        <v>15949</v>
      </c>
      <c r="I33" s="191">
        <v>683</v>
      </c>
      <c r="J33" s="191">
        <v>840</v>
      </c>
      <c r="K33" s="191">
        <v>746</v>
      </c>
      <c r="L33" s="191">
        <v>23831</v>
      </c>
      <c r="M33" s="191">
        <v>662</v>
      </c>
      <c r="N33" s="191">
        <v>840</v>
      </c>
      <c r="O33" s="191">
        <v>735</v>
      </c>
      <c r="P33" s="191">
        <v>141064</v>
      </c>
      <c r="Q33" s="191">
        <v>735</v>
      </c>
      <c r="R33" s="191">
        <v>903</v>
      </c>
      <c r="S33" s="191">
        <v>800</v>
      </c>
      <c r="T33" s="191">
        <v>22668</v>
      </c>
      <c r="U33" s="191">
        <v>609</v>
      </c>
      <c r="V33" s="191">
        <v>788</v>
      </c>
      <c r="W33" s="191">
        <v>712</v>
      </c>
      <c r="X33" s="190">
        <v>66862</v>
      </c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</row>
    <row r="34" spans="2:45" ht="11.25" customHeight="1" x14ac:dyDescent="0.15">
      <c r="B34" s="184" t="s">
        <v>368</v>
      </c>
      <c r="C34" s="166">
        <v>9</v>
      </c>
      <c r="D34" s="166" t="s">
        <v>400</v>
      </c>
      <c r="E34" s="186">
        <v>2790</v>
      </c>
      <c r="F34" s="188">
        <v>3045</v>
      </c>
      <c r="G34" s="189">
        <v>2874</v>
      </c>
      <c r="H34" s="185">
        <v>400</v>
      </c>
      <c r="I34" s="186">
        <v>790</v>
      </c>
      <c r="J34" s="188">
        <v>840</v>
      </c>
      <c r="K34" s="189">
        <v>816</v>
      </c>
      <c r="L34" s="185">
        <v>2320</v>
      </c>
      <c r="M34" s="184">
        <v>662</v>
      </c>
      <c r="N34" s="185">
        <v>809</v>
      </c>
      <c r="O34" s="166">
        <v>733</v>
      </c>
      <c r="P34" s="185">
        <v>8784</v>
      </c>
      <c r="Q34" s="186">
        <v>893</v>
      </c>
      <c r="R34" s="188">
        <v>893</v>
      </c>
      <c r="S34" s="189">
        <v>893</v>
      </c>
      <c r="T34" s="185">
        <v>442</v>
      </c>
      <c r="U34" s="184">
        <v>630</v>
      </c>
      <c r="V34" s="185">
        <v>788</v>
      </c>
      <c r="W34" s="166">
        <v>712</v>
      </c>
      <c r="X34" s="185">
        <v>3612</v>
      </c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</row>
    <row r="35" spans="2:45" ht="11.25" customHeight="1" x14ac:dyDescent="0.15">
      <c r="B35" s="184"/>
      <c r="C35" s="166">
        <v>10</v>
      </c>
      <c r="D35" s="187"/>
      <c r="E35" s="188">
        <v>2782.5</v>
      </c>
      <c r="F35" s="188">
        <v>3045</v>
      </c>
      <c r="G35" s="188">
        <v>2838.6294067067929</v>
      </c>
      <c r="H35" s="185">
        <v>362</v>
      </c>
      <c r="I35" s="188">
        <v>682.5</v>
      </c>
      <c r="J35" s="188">
        <v>819</v>
      </c>
      <c r="K35" s="188">
        <v>747.853895569099</v>
      </c>
      <c r="L35" s="185">
        <v>1641.4</v>
      </c>
      <c r="M35" s="185">
        <v>661.5</v>
      </c>
      <c r="N35" s="185">
        <v>808.5</v>
      </c>
      <c r="O35" s="185">
        <v>722.09921941700225</v>
      </c>
      <c r="P35" s="185">
        <v>21071.800000000003</v>
      </c>
      <c r="Q35" s="188">
        <v>735</v>
      </c>
      <c r="R35" s="188">
        <v>892.5</v>
      </c>
      <c r="S35" s="188">
        <v>864.85507246376812</v>
      </c>
      <c r="T35" s="185">
        <v>527.29999999999995</v>
      </c>
      <c r="U35" s="185">
        <v>682.5</v>
      </c>
      <c r="V35" s="185">
        <v>787.5</v>
      </c>
      <c r="W35" s="185">
        <v>761.68059731160099</v>
      </c>
      <c r="X35" s="185">
        <v>5566.2</v>
      </c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</row>
    <row r="36" spans="2:45" ht="11.25" customHeight="1" x14ac:dyDescent="0.15">
      <c r="B36" s="184"/>
      <c r="C36" s="166">
        <v>11</v>
      </c>
      <c r="D36" s="187"/>
      <c r="E36" s="188">
        <v>2940</v>
      </c>
      <c r="F36" s="188">
        <v>3150</v>
      </c>
      <c r="G36" s="188">
        <v>3019.2368045649077</v>
      </c>
      <c r="H36" s="185">
        <v>2317</v>
      </c>
      <c r="I36" s="188">
        <v>714</v>
      </c>
      <c r="J36" s="188">
        <v>819</v>
      </c>
      <c r="K36" s="188">
        <v>781.74929178470256</v>
      </c>
      <c r="L36" s="185">
        <v>959.7</v>
      </c>
      <c r="M36" s="185">
        <v>693</v>
      </c>
      <c r="N36" s="185">
        <v>787.5</v>
      </c>
      <c r="O36" s="185">
        <v>747.31279251170042</v>
      </c>
      <c r="P36" s="185">
        <v>5199.2000000000007</v>
      </c>
      <c r="Q36" s="188">
        <v>745.5</v>
      </c>
      <c r="R36" s="188">
        <v>892.5</v>
      </c>
      <c r="S36" s="188">
        <v>844.63807189542467</v>
      </c>
      <c r="T36" s="185">
        <v>4719.6000000000004</v>
      </c>
      <c r="U36" s="185">
        <v>682.5</v>
      </c>
      <c r="V36" s="185">
        <v>787.5</v>
      </c>
      <c r="W36" s="185">
        <v>725.00199203187265</v>
      </c>
      <c r="X36" s="187">
        <v>5557.6</v>
      </c>
      <c r="Z36" s="189"/>
      <c r="AA36" s="189"/>
      <c r="AB36" s="189"/>
      <c r="AC36" s="166"/>
      <c r="AD36" s="189"/>
      <c r="AE36" s="189"/>
      <c r="AF36" s="189"/>
      <c r="AG36" s="166"/>
      <c r="AH36" s="166"/>
      <c r="AI36" s="166"/>
      <c r="AJ36" s="166"/>
      <c r="AK36" s="166"/>
      <c r="AL36" s="189"/>
      <c r="AM36" s="189"/>
      <c r="AN36" s="189"/>
      <c r="AO36" s="166"/>
      <c r="AP36" s="166"/>
      <c r="AQ36" s="166"/>
      <c r="AR36" s="166"/>
      <c r="AS36" s="166"/>
    </row>
    <row r="37" spans="2:45" ht="11.25" customHeight="1" x14ac:dyDescent="0.15">
      <c r="B37" s="184"/>
      <c r="C37" s="166">
        <v>12</v>
      </c>
      <c r="D37" s="187"/>
      <c r="E37" s="188">
        <v>3024</v>
      </c>
      <c r="F37" s="188">
        <v>3360</v>
      </c>
      <c r="G37" s="188">
        <v>3196.4763948497853</v>
      </c>
      <c r="H37" s="185">
        <v>2344</v>
      </c>
      <c r="I37" s="188">
        <v>724.5</v>
      </c>
      <c r="J37" s="188">
        <v>790.02</v>
      </c>
      <c r="K37" s="188">
        <v>755.45583038869256</v>
      </c>
      <c r="L37" s="185">
        <v>1041.8</v>
      </c>
      <c r="M37" s="185">
        <v>730.06499999999994</v>
      </c>
      <c r="N37" s="185">
        <v>787.5</v>
      </c>
      <c r="O37" s="185">
        <v>751.58739903069466</v>
      </c>
      <c r="P37" s="185">
        <v>9096</v>
      </c>
      <c r="Q37" s="188">
        <v>766.5</v>
      </c>
      <c r="R37" s="188">
        <v>892.5</v>
      </c>
      <c r="S37" s="188">
        <v>851.31508757961797</v>
      </c>
      <c r="T37" s="185">
        <v>535.59999999999991</v>
      </c>
      <c r="U37" s="185">
        <v>682.5</v>
      </c>
      <c r="V37" s="185">
        <v>766.5</v>
      </c>
      <c r="W37" s="185">
        <v>723.57192374350086</v>
      </c>
      <c r="X37" s="187">
        <v>5507</v>
      </c>
      <c r="Z37" s="189"/>
      <c r="AA37" s="189"/>
      <c r="AB37" s="189"/>
      <c r="AC37" s="166"/>
      <c r="AD37" s="189"/>
      <c r="AE37" s="189"/>
      <c r="AF37" s="189"/>
      <c r="AG37" s="166"/>
      <c r="AH37" s="166"/>
      <c r="AI37" s="166"/>
      <c r="AJ37" s="166"/>
      <c r="AK37" s="166"/>
      <c r="AL37" s="189"/>
      <c r="AM37" s="189"/>
      <c r="AN37" s="189"/>
      <c r="AO37" s="166"/>
      <c r="AP37" s="166"/>
      <c r="AQ37" s="166"/>
      <c r="AR37" s="166"/>
      <c r="AS37" s="166"/>
    </row>
    <row r="38" spans="2:45" ht="11.25" customHeight="1" x14ac:dyDescent="0.15">
      <c r="B38" s="184" t="s">
        <v>368</v>
      </c>
      <c r="C38" s="166">
        <v>1</v>
      </c>
      <c r="D38" s="187" t="s">
        <v>400</v>
      </c>
      <c r="E38" s="188">
        <v>3076.5</v>
      </c>
      <c r="F38" s="188">
        <v>3255</v>
      </c>
      <c r="G38" s="188">
        <v>3236.3697591436216</v>
      </c>
      <c r="H38" s="185">
        <v>1044.5</v>
      </c>
      <c r="I38" s="188">
        <v>750.01499999999999</v>
      </c>
      <c r="J38" s="188">
        <v>790.02</v>
      </c>
      <c r="K38" s="188">
        <v>765.21173317450859</v>
      </c>
      <c r="L38" s="185">
        <v>1392.7</v>
      </c>
      <c r="M38" s="185">
        <v>735</v>
      </c>
      <c r="N38" s="185">
        <v>840</v>
      </c>
      <c r="O38" s="185">
        <v>767.24102870813397</v>
      </c>
      <c r="P38" s="185">
        <v>4610.5</v>
      </c>
      <c r="Q38" s="188">
        <v>913.5</v>
      </c>
      <c r="R38" s="188">
        <v>1050</v>
      </c>
      <c r="S38" s="188">
        <v>932.21144619602478</v>
      </c>
      <c r="T38" s="185">
        <v>356.8</v>
      </c>
      <c r="U38" s="185">
        <v>682.5</v>
      </c>
      <c r="V38" s="185">
        <v>787.5</v>
      </c>
      <c r="W38" s="185">
        <v>736.63147410358579</v>
      </c>
      <c r="X38" s="187">
        <v>4317.2000000000007</v>
      </c>
      <c r="Z38" s="189"/>
      <c r="AA38" s="189"/>
      <c r="AB38" s="189"/>
      <c r="AC38" s="166"/>
      <c r="AD38" s="189"/>
      <c r="AE38" s="189"/>
      <c r="AF38" s="189"/>
      <c r="AG38" s="166"/>
      <c r="AH38" s="166"/>
      <c r="AI38" s="166"/>
      <c r="AJ38" s="166"/>
      <c r="AK38" s="166"/>
      <c r="AL38" s="189"/>
      <c r="AM38" s="189"/>
      <c r="AN38" s="189"/>
      <c r="AO38" s="166"/>
      <c r="AP38" s="166"/>
      <c r="AQ38" s="166"/>
      <c r="AR38" s="166"/>
      <c r="AS38" s="166"/>
    </row>
    <row r="39" spans="2:45" ht="11.25" customHeight="1" x14ac:dyDescent="0.15">
      <c r="B39" s="184"/>
      <c r="C39" s="166">
        <v>2</v>
      </c>
      <c r="D39" s="187"/>
      <c r="E39" s="188">
        <v>3360</v>
      </c>
      <c r="F39" s="188">
        <v>3360</v>
      </c>
      <c r="G39" s="188">
        <v>3360</v>
      </c>
      <c r="H39" s="185">
        <v>484.4</v>
      </c>
      <c r="I39" s="249">
        <v>0</v>
      </c>
      <c r="J39" s="249">
        <v>0</v>
      </c>
      <c r="K39" s="249">
        <v>0</v>
      </c>
      <c r="L39" s="185">
        <v>1368.7</v>
      </c>
      <c r="M39" s="185">
        <v>787.5</v>
      </c>
      <c r="N39" s="185">
        <v>892.5</v>
      </c>
      <c r="O39" s="185">
        <v>836.98368826461262</v>
      </c>
      <c r="P39" s="185">
        <v>2735.3</v>
      </c>
      <c r="Q39" s="188">
        <v>861</v>
      </c>
      <c r="R39" s="188">
        <v>1050</v>
      </c>
      <c r="S39" s="188">
        <v>918.570652173913</v>
      </c>
      <c r="T39" s="185">
        <v>2336.6</v>
      </c>
      <c r="U39" s="185">
        <v>790.02</v>
      </c>
      <c r="V39" s="185">
        <v>790.02</v>
      </c>
      <c r="W39" s="185">
        <v>790.01068200493023</v>
      </c>
      <c r="X39" s="187">
        <v>3260.7</v>
      </c>
      <c r="Z39" s="189"/>
      <c r="AA39" s="189"/>
      <c r="AB39" s="189"/>
      <c r="AC39" s="166"/>
      <c r="AD39" s="189"/>
      <c r="AE39" s="189"/>
      <c r="AF39" s="189"/>
      <c r="AG39" s="166"/>
      <c r="AH39" s="166"/>
      <c r="AI39" s="166"/>
      <c r="AJ39" s="166"/>
      <c r="AK39" s="166"/>
      <c r="AL39" s="189"/>
      <c r="AM39" s="189"/>
      <c r="AN39" s="189"/>
      <c r="AO39" s="166"/>
      <c r="AP39" s="166"/>
      <c r="AQ39" s="166"/>
      <c r="AR39" s="166"/>
      <c r="AS39" s="166"/>
    </row>
    <row r="40" spans="2:45" ht="11.25" customHeight="1" x14ac:dyDescent="0.15">
      <c r="B40" s="184"/>
      <c r="C40" s="166">
        <v>3</v>
      </c>
      <c r="D40" s="187"/>
      <c r="E40" s="188">
        <v>2907.4500000000003</v>
      </c>
      <c r="F40" s="188">
        <v>3360</v>
      </c>
      <c r="G40" s="188">
        <v>3174.0385273972606</v>
      </c>
      <c r="H40" s="185">
        <v>486.4</v>
      </c>
      <c r="I40" s="249">
        <v>830.02500000000009</v>
      </c>
      <c r="J40" s="249">
        <v>830.02500000000009</v>
      </c>
      <c r="K40" s="249">
        <v>830.04739336492889</v>
      </c>
      <c r="L40" s="185">
        <v>2359.6999999999998</v>
      </c>
      <c r="M40" s="185">
        <v>840</v>
      </c>
      <c r="N40" s="185">
        <v>913.5</v>
      </c>
      <c r="O40" s="185">
        <v>861.17593855104087</v>
      </c>
      <c r="P40" s="185">
        <v>10368.200000000001</v>
      </c>
      <c r="Q40" s="188">
        <v>819</v>
      </c>
      <c r="R40" s="188">
        <v>966</v>
      </c>
      <c r="S40" s="188">
        <v>904.73819163292853</v>
      </c>
      <c r="T40" s="185">
        <v>6822</v>
      </c>
      <c r="U40" s="185">
        <v>766.5</v>
      </c>
      <c r="V40" s="185">
        <v>790.02</v>
      </c>
      <c r="W40" s="185">
        <v>776.49134396355373</v>
      </c>
      <c r="X40" s="187">
        <v>3995.2999999999997</v>
      </c>
      <c r="Z40" s="189"/>
      <c r="AA40" s="189"/>
      <c r="AB40" s="189"/>
      <c r="AC40" s="166"/>
      <c r="AD40" s="189"/>
      <c r="AE40" s="189"/>
      <c r="AF40" s="189"/>
      <c r="AG40" s="166"/>
      <c r="AH40" s="166"/>
      <c r="AI40" s="166"/>
      <c r="AJ40" s="166"/>
      <c r="AK40" s="166"/>
      <c r="AL40" s="189"/>
      <c r="AM40" s="189"/>
      <c r="AN40" s="189"/>
      <c r="AO40" s="166"/>
      <c r="AP40" s="166"/>
      <c r="AQ40" s="166"/>
      <c r="AR40" s="166"/>
      <c r="AS40" s="166"/>
    </row>
    <row r="41" spans="2:45" ht="11.25" customHeight="1" x14ac:dyDescent="0.15">
      <c r="B41" s="184"/>
      <c r="C41" s="166">
        <v>4</v>
      </c>
      <c r="D41" s="187"/>
      <c r="E41" s="188">
        <v>2885.4</v>
      </c>
      <c r="F41" s="188">
        <v>3076.5</v>
      </c>
      <c r="G41" s="188">
        <v>2979.1748878923768</v>
      </c>
      <c r="H41" s="185">
        <v>933.59999999999991</v>
      </c>
      <c r="I41" s="249">
        <v>0</v>
      </c>
      <c r="J41" s="249">
        <v>0</v>
      </c>
      <c r="K41" s="249">
        <v>0</v>
      </c>
      <c r="L41" s="185">
        <v>2013.2</v>
      </c>
      <c r="M41" s="185">
        <v>861</v>
      </c>
      <c r="N41" s="185">
        <v>892.5</v>
      </c>
      <c r="O41" s="185">
        <v>878.89040194535835</v>
      </c>
      <c r="P41" s="185">
        <v>12819</v>
      </c>
      <c r="Q41" s="188">
        <v>819</v>
      </c>
      <c r="R41" s="188">
        <v>945</v>
      </c>
      <c r="S41" s="188">
        <v>923.47858117326052</v>
      </c>
      <c r="T41" s="185">
        <v>4785.2999999999993</v>
      </c>
      <c r="U41" s="185">
        <v>777</v>
      </c>
      <c r="V41" s="185">
        <v>790.02</v>
      </c>
      <c r="W41" s="185">
        <v>779.54691075514882</v>
      </c>
      <c r="X41" s="187">
        <v>4694.7000000000007</v>
      </c>
      <c r="Z41" s="189"/>
      <c r="AA41" s="189"/>
      <c r="AB41" s="189"/>
      <c r="AC41" s="166"/>
      <c r="AD41" s="189"/>
      <c r="AE41" s="189"/>
      <c r="AF41" s="189"/>
      <c r="AG41" s="166"/>
      <c r="AH41" s="166"/>
      <c r="AI41" s="166"/>
      <c r="AJ41" s="166"/>
      <c r="AK41" s="166"/>
      <c r="AL41" s="189"/>
      <c r="AM41" s="189"/>
      <c r="AN41" s="189"/>
      <c r="AO41" s="166"/>
      <c r="AP41" s="166"/>
      <c r="AQ41" s="166"/>
      <c r="AR41" s="166"/>
      <c r="AS41" s="166"/>
    </row>
    <row r="42" spans="2:45" ht="11.25" customHeight="1" x14ac:dyDescent="0.15">
      <c r="B42" s="178"/>
      <c r="C42" s="179">
        <v>5</v>
      </c>
      <c r="D42" s="190"/>
      <c r="E42" s="195">
        <v>2835</v>
      </c>
      <c r="F42" s="195">
        <v>3076.5</v>
      </c>
      <c r="G42" s="195">
        <v>2937.4469606674611</v>
      </c>
      <c r="H42" s="191">
        <v>762.3</v>
      </c>
      <c r="I42" s="252">
        <v>771.75</v>
      </c>
      <c r="J42" s="252">
        <v>809.55000000000007</v>
      </c>
      <c r="K42" s="252">
        <v>789.81885856079407</v>
      </c>
      <c r="L42" s="191">
        <v>2457.3000000000002</v>
      </c>
      <c r="M42" s="191">
        <v>735</v>
      </c>
      <c r="N42" s="191">
        <v>892.5</v>
      </c>
      <c r="O42" s="191">
        <v>842.59748766954351</v>
      </c>
      <c r="P42" s="191">
        <v>17544.5</v>
      </c>
      <c r="Q42" s="195">
        <v>787.5</v>
      </c>
      <c r="R42" s="195">
        <v>945</v>
      </c>
      <c r="S42" s="195">
        <v>878.22851562500011</v>
      </c>
      <c r="T42" s="191">
        <v>11238.1</v>
      </c>
      <c r="U42" s="191">
        <v>766.5</v>
      </c>
      <c r="V42" s="191">
        <v>780.04499999999996</v>
      </c>
      <c r="W42" s="191">
        <v>766.72387241896422</v>
      </c>
      <c r="X42" s="190">
        <v>6438</v>
      </c>
      <c r="Z42" s="189"/>
      <c r="AA42" s="189"/>
      <c r="AB42" s="189"/>
      <c r="AC42" s="166"/>
      <c r="AD42" s="189"/>
      <c r="AE42" s="189"/>
      <c r="AF42" s="189"/>
      <c r="AG42" s="166"/>
      <c r="AH42" s="166"/>
      <c r="AI42" s="166"/>
      <c r="AJ42" s="166"/>
      <c r="AK42" s="166"/>
      <c r="AL42" s="189"/>
      <c r="AM42" s="189"/>
      <c r="AN42" s="189"/>
      <c r="AO42" s="166"/>
      <c r="AP42" s="166"/>
      <c r="AQ42" s="166"/>
      <c r="AR42" s="166"/>
      <c r="AS42" s="166"/>
    </row>
    <row r="43" spans="2:45" ht="11.25" customHeight="1" x14ac:dyDescent="0.15">
      <c r="B43" s="184" t="s">
        <v>418</v>
      </c>
      <c r="C43" s="166"/>
      <c r="E43" s="184"/>
      <c r="F43" s="185"/>
      <c r="G43" s="166"/>
      <c r="H43" s="185"/>
      <c r="I43" s="186"/>
      <c r="J43" s="188"/>
      <c r="K43" s="189"/>
      <c r="L43" s="185"/>
      <c r="M43" s="184"/>
      <c r="N43" s="185"/>
      <c r="O43" s="166"/>
      <c r="P43" s="185"/>
      <c r="Q43" s="184"/>
      <c r="R43" s="185"/>
      <c r="S43" s="166"/>
      <c r="T43" s="185"/>
      <c r="U43" s="184"/>
      <c r="V43" s="185"/>
      <c r="W43" s="166"/>
      <c r="X43" s="185"/>
      <c r="Z43" s="189"/>
      <c r="AA43" s="189"/>
      <c r="AB43" s="189"/>
      <c r="AC43" s="166"/>
      <c r="AD43" s="189"/>
      <c r="AE43" s="189"/>
      <c r="AF43" s="189"/>
      <c r="AG43" s="166"/>
      <c r="AH43" s="166"/>
      <c r="AI43" s="166"/>
      <c r="AJ43" s="166"/>
      <c r="AK43" s="166"/>
      <c r="AL43" s="189"/>
      <c r="AM43" s="189"/>
      <c r="AN43" s="189"/>
      <c r="AO43" s="166"/>
      <c r="AP43" s="166"/>
      <c r="AQ43" s="166"/>
      <c r="AR43" s="166"/>
      <c r="AS43" s="166"/>
    </row>
    <row r="44" spans="2:45" ht="11.25" customHeight="1" x14ac:dyDescent="0.15">
      <c r="B44" s="184"/>
      <c r="C44" s="166"/>
      <c r="E44" s="184"/>
      <c r="F44" s="185"/>
      <c r="G44" s="166"/>
      <c r="H44" s="185"/>
      <c r="I44" s="186"/>
      <c r="J44" s="188"/>
      <c r="K44" s="189"/>
      <c r="L44" s="185"/>
      <c r="M44" s="186"/>
      <c r="N44" s="188"/>
      <c r="O44" s="189"/>
      <c r="P44" s="185"/>
      <c r="Q44" s="186"/>
      <c r="R44" s="188"/>
      <c r="S44" s="189"/>
      <c r="T44" s="185"/>
      <c r="U44" s="186"/>
      <c r="V44" s="188"/>
      <c r="W44" s="189"/>
      <c r="X44" s="185"/>
      <c r="Z44" s="189"/>
      <c r="AA44" s="189"/>
      <c r="AB44" s="189"/>
      <c r="AC44" s="166"/>
      <c r="AD44" s="189"/>
      <c r="AE44" s="189"/>
      <c r="AF44" s="189"/>
      <c r="AG44" s="166"/>
      <c r="AH44" s="166"/>
      <c r="AI44" s="166"/>
      <c r="AJ44" s="166"/>
      <c r="AK44" s="166"/>
      <c r="AL44" s="189"/>
      <c r="AM44" s="189"/>
      <c r="AN44" s="189"/>
      <c r="AO44" s="166"/>
      <c r="AP44" s="166"/>
      <c r="AQ44" s="166"/>
      <c r="AR44" s="166"/>
      <c r="AS44" s="166"/>
    </row>
    <row r="45" spans="2:45" ht="11.25" customHeight="1" x14ac:dyDescent="0.15">
      <c r="B45" s="293">
        <v>40665</v>
      </c>
      <c r="C45" s="279"/>
      <c r="D45" s="294">
        <v>40676</v>
      </c>
      <c r="E45" s="249">
        <v>3045</v>
      </c>
      <c r="F45" s="249">
        <v>3045</v>
      </c>
      <c r="G45" s="249">
        <v>3045</v>
      </c>
      <c r="H45" s="185">
        <v>105</v>
      </c>
      <c r="I45" s="249">
        <v>0</v>
      </c>
      <c r="J45" s="249">
        <v>0</v>
      </c>
      <c r="K45" s="249">
        <v>0</v>
      </c>
      <c r="L45" s="185">
        <v>1151.4000000000001</v>
      </c>
      <c r="M45" s="249">
        <v>840</v>
      </c>
      <c r="N45" s="249">
        <v>892.5</v>
      </c>
      <c r="O45" s="249">
        <v>870.96196823369723</v>
      </c>
      <c r="P45" s="185">
        <v>7714.9</v>
      </c>
      <c r="Q45" s="249">
        <v>819</v>
      </c>
      <c r="R45" s="249">
        <v>945</v>
      </c>
      <c r="S45" s="249">
        <v>906.37500000000011</v>
      </c>
      <c r="T45" s="185">
        <v>4989.3</v>
      </c>
      <c r="U45" s="249">
        <v>766.5</v>
      </c>
      <c r="V45" s="249">
        <v>780.04499999999996</v>
      </c>
      <c r="W45" s="249">
        <v>767.08144005592453</v>
      </c>
      <c r="X45" s="185">
        <v>2983.8</v>
      </c>
      <c r="Z45" s="189"/>
      <c r="AA45" s="189"/>
      <c r="AB45" s="189"/>
      <c r="AC45" s="166"/>
      <c r="AD45" s="189"/>
      <c r="AE45" s="189"/>
      <c r="AF45" s="189"/>
      <c r="AG45" s="166"/>
      <c r="AH45" s="166"/>
      <c r="AI45" s="166"/>
      <c r="AJ45" s="166"/>
      <c r="AK45" s="166"/>
      <c r="AL45" s="189"/>
      <c r="AM45" s="189"/>
      <c r="AN45" s="189"/>
      <c r="AO45" s="166"/>
      <c r="AP45" s="166"/>
      <c r="AQ45" s="166"/>
      <c r="AR45" s="166"/>
      <c r="AS45" s="166"/>
    </row>
    <row r="46" spans="2:45" ht="11.25" customHeight="1" x14ac:dyDescent="0.15">
      <c r="B46" s="293">
        <v>40679</v>
      </c>
      <c r="C46" s="279"/>
      <c r="D46" s="279">
        <v>40694</v>
      </c>
      <c r="E46" s="186">
        <v>2835</v>
      </c>
      <c r="F46" s="188">
        <v>3076.5</v>
      </c>
      <c r="G46" s="189">
        <v>2903.7840375586857</v>
      </c>
      <c r="H46" s="188">
        <v>657.3</v>
      </c>
      <c r="I46" s="249">
        <v>771.75</v>
      </c>
      <c r="J46" s="249">
        <v>809.55000000000007</v>
      </c>
      <c r="K46" s="249">
        <v>789.81885856079407</v>
      </c>
      <c r="L46" s="188">
        <v>1305.9000000000001</v>
      </c>
      <c r="M46" s="184">
        <v>735</v>
      </c>
      <c r="N46" s="185">
        <v>840</v>
      </c>
      <c r="O46" s="166">
        <v>791.35328046142763</v>
      </c>
      <c r="P46" s="185">
        <v>9829.6</v>
      </c>
      <c r="Q46" s="186">
        <v>787.5</v>
      </c>
      <c r="R46" s="188">
        <v>945</v>
      </c>
      <c r="S46" s="189">
        <v>864.15527343750011</v>
      </c>
      <c r="T46" s="185">
        <v>6248.8</v>
      </c>
      <c r="U46" s="186">
        <v>766.5</v>
      </c>
      <c r="V46" s="188">
        <v>766.5</v>
      </c>
      <c r="W46" s="189">
        <v>766.49999999999989</v>
      </c>
      <c r="X46" s="185">
        <v>3454.2</v>
      </c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</row>
    <row r="47" spans="2:45" ht="12" customHeight="1" x14ac:dyDescent="0.15">
      <c r="B47" s="564"/>
      <c r="C47" s="283"/>
      <c r="D47" s="306"/>
      <c r="E47" s="191"/>
      <c r="F47" s="191"/>
      <c r="G47" s="190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0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</row>
    <row r="52" spans="5:24" x14ac:dyDescent="0.15"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</row>
    <row r="56" spans="5:24" x14ac:dyDescent="0.15"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  <c r="U56" s="515"/>
      <c r="V56" s="515"/>
      <c r="W56" s="515"/>
      <c r="X56" s="515"/>
    </row>
  </sheetData>
  <phoneticPr fontId="34"/>
  <pageMargins left="0.39370078740157483" right="0.27559055118110237" top="0.19685039370078741" bottom="0.59055118110236227" header="0.59055118110236227" footer="0.19685039370078741"/>
  <pageSetup paperSize="9" orientation="landscape" r:id="rId1"/>
  <headerFooter alignWithMargins="0">
    <oddFooter>&amp;C-57-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6"/>
  <sheetViews>
    <sheetView zoomScale="75" zoomScaleNormal="75" workbookViewId="0"/>
  </sheetViews>
  <sheetFormatPr defaultColWidth="7.5" defaultRowHeight="12" x14ac:dyDescent="0.15"/>
  <cols>
    <col min="1" max="1" width="0.75" style="167" customWidth="1"/>
    <col min="2" max="2" width="4.125" style="167" customWidth="1"/>
    <col min="3" max="3" width="3.125" style="167" customWidth="1"/>
    <col min="4" max="4" width="2.625" style="167" customWidth="1"/>
    <col min="5" max="7" width="5.875" style="167" customWidth="1"/>
    <col min="8" max="8" width="8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3" spans="2:26" x14ac:dyDescent="0.15">
      <c r="B3" s="167" t="s">
        <v>421</v>
      </c>
    </row>
    <row r="4" spans="2:26" x14ac:dyDescent="0.15">
      <c r="T4" s="168"/>
      <c r="X4" s="168" t="s">
        <v>206</v>
      </c>
    </row>
    <row r="5" spans="2:26" ht="6" customHeight="1" x14ac:dyDescent="0.15">
      <c r="B5" s="179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6" spans="2:26" ht="11.25" customHeight="1" x14ac:dyDescent="0.15">
      <c r="B6" s="169"/>
      <c r="C6" s="669" t="s">
        <v>85</v>
      </c>
      <c r="D6" s="671"/>
      <c r="E6" s="169" t="s">
        <v>422</v>
      </c>
      <c r="F6" s="268"/>
      <c r="G6" s="268"/>
      <c r="H6" s="268"/>
      <c r="I6" s="169" t="s">
        <v>423</v>
      </c>
      <c r="J6" s="268"/>
      <c r="K6" s="268"/>
      <c r="L6" s="268"/>
      <c r="M6" s="169" t="s">
        <v>183</v>
      </c>
      <c r="N6" s="268"/>
      <c r="O6" s="268"/>
      <c r="P6" s="268"/>
      <c r="Q6" s="169" t="s">
        <v>323</v>
      </c>
      <c r="R6" s="268"/>
      <c r="S6" s="268"/>
      <c r="T6" s="183"/>
      <c r="U6" s="169" t="s">
        <v>414</v>
      </c>
      <c r="V6" s="268" t="s">
        <v>424</v>
      </c>
      <c r="W6" s="268"/>
      <c r="X6" s="183"/>
    </row>
    <row r="7" spans="2:26" x14ac:dyDescent="0.15">
      <c r="B7" s="184"/>
      <c r="C7" s="178"/>
      <c r="D7" s="190"/>
      <c r="E7" s="178"/>
      <c r="F7" s="179"/>
      <c r="G7" s="179"/>
      <c r="H7" s="179"/>
      <c r="I7" s="178"/>
      <c r="J7" s="179"/>
      <c r="K7" s="179"/>
      <c r="L7" s="179"/>
      <c r="M7" s="178"/>
      <c r="N7" s="179"/>
      <c r="O7" s="179"/>
      <c r="P7" s="179"/>
      <c r="Q7" s="178"/>
      <c r="R7" s="179"/>
      <c r="S7" s="179"/>
      <c r="T7" s="190"/>
      <c r="U7" s="303"/>
      <c r="V7" s="304"/>
      <c r="W7" s="304"/>
      <c r="X7" s="305"/>
    </row>
    <row r="8" spans="2:26" x14ac:dyDescent="0.15">
      <c r="B8" s="184" t="s">
        <v>91</v>
      </c>
      <c r="C8" s="166"/>
      <c r="D8" s="166"/>
      <c r="E8" s="175" t="s">
        <v>92</v>
      </c>
      <c r="F8" s="176" t="s">
        <v>93</v>
      </c>
      <c r="G8" s="177" t="s">
        <v>94</v>
      </c>
      <c r="H8" s="176" t="s">
        <v>95</v>
      </c>
      <c r="I8" s="175" t="s">
        <v>92</v>
      </c>
      <c r="J8" s="176" t="s">
        <v>93</v>
      </c>
      <c r="K8" s="177" t="s">
        <v>94</v>
      </c>
      <c r="L8" s="176" t="s">
        <v>95</v>
      </c>
      <c r="M8" s="175" t="s">
        <v>92</v>
      </c>
      <c r="N8" s="176" t="s">
        <v>93</v>
      </c>
      <c r="O8" s="177" t="s">
        <v>94</v>
      </c>
      <c r="P8" s="176" t="s">
        <v>95</v>
      </c>
      <c r="Q8" s="175" t="s">
        <v>92</v>
      </c>
      <c r="R8" s="176" t="s">
        <v>93</v>
      </c>
      <c r="S8" s="177" t="s">
        <v>94</v>
      </c>
      <c r="T8" s="176" t="s">
        <v>95</v>
      </c>
      <c r="U8" s="194" t="s">
        <v>92</v>
      </c>
      <c r="V8" s="176" t="s">
        <v>93</v>
      </c>
      <c r="W8" s="244" t="s">
        <v>94</v>
      </c>
      <c r="X8" s="176" t="s">
        <v>95</v>
      </c>
    </row>
    <row r="9" spans="2:26" x14ac:dyDescent="0.15">
      <c r="B9" s="178"/>
      <c r="C9" s="179"/>
      <c r="D9" s="179"/>
      <c r="E9" s="180"/>
      <c r="F9" s="181"/>
      <c r="G9" s="182" t="s">
        <v>96</v>
      </c>
      <c r="H9" s="181"/>
      <c r="I9" s="180"/>
      <c r="J9" s="181"/>
      <c r="K9" s="182" t="s">
        <v>96</v>
      </c>
      <c r="L9" s="181"/>
      <c r="M9" s="180"/>
      <c r="N9" s="181"/>
      <c r="O9" s="182" t="s">
        <v>96</v>
      </c>
      <c r="P9" s="181"/>
      <c r="Q9" s="180"/>
      <c r="R9" s="181"/>
      <c r="S9" s="182" t="s">
        <v>96</v>
      </c>
      <c r="T9" s="181"/>
      <c r="U9" s="180"/>
      <c r="V9" s="181"/>
      <c r="W9" s="182" t="s">
        <v>96</v>
      </c>
      <c r="X9" s="181"/>
      <c r="Z9" s="166"/>
    </row>
    <row r="10" spans="2:26" ht="12.75" customHeight="1" x14ac:dyDescent="0.15">
      <c r="B10" s="184" t="s">
        <v>60</v>
      </c>
      <c r="C10" s="166">
        <v>18</v>
      </c>
      <c r="D10" s="166" t="s">
        <v>425</v>
      </c>
      <c r="E10" s="184">
        <v>546</v>
      </c>
      <c r="F10" s="185">
        <v>747</v>
      </c>
      <c r="G10" s="166">
        <v>636</v>
      </c>
      <c r="H10" s="185">
        <v>271954</v>
      </c>
      <c r="I10" s="184">
        <v>557</v>
      </c>
      <c r="J10" s="185">
        <v>756</v>
      </c>
      <c r="K10" s="166">
        <v>637</v>
      </c>
      <c r="L10" s="185">
        <v>115593</v>
      </c>
      <c r="M10" s="184">
        <v>630</v>
      </c>
      <c r="N10" s="185">
        <v>851</v>
      </c>
      <c r="O10" s="166">
        <v>726</v>
      </c>
      <c r="P10" s="185">
        <v>55124</v>
      </c>
      <c r="Q10" s="184">
        <v>1554</v>
      </c>
      <c r="R10" s="185">
        <v>1929</v>
      </c>
      <c r="S10" s="166">
        <v>1728</v>
      </c>
      <c r="T10" s="185">
        <v>32448</v>
      </c>
      <c r="U10" s="184">
        <v>1189</v>
      </c>
      <c r="V10" s="185">
        <v>1680</v>
      </c>
      <c r="W10" s="166">
        <v>1404</v>
      </c>
      <c r="X10" s="185">
        <v>91384</v>
      </c>
      <c r="Z10" s="189"/>
    </row>
    <row r="11" spans="2:26" ht="12.75" customHeight="1" x14ac:dyDescent="0.15">
      <c r="B11" s="184"/>
      <c r="C11" s="166">
        <v>19</v>
      </c>
      <c r="D11" s="166"/>
      <c r="E11" s="186">
        <v>572</v>
      </c>
      <c r="F11" s="188">
        <v>714</v>
      </c>
      <c r="G11" s="189">
        <v>639.45000000000005</v>
      </c>
      <c r="H11" s="188">
        <v>172691</v>
      </c>
      <c r="I11" s="186">
        <v>567</v>
      </c>
      <c r="J11" s="188">
        <v>735</v>
      </c>
      <c r="K11" s="189">
        <v>647.85</v>
      </c>
      <c r="L11" s="188">
        <v>152618</v>
      </c>
      <c r="M11" s="186">
        <v>539</v>
      </c>
      <c r="N11" s="188">
        <v>739</v>
      </c>
      <c r="O11" s="189">
        <v>675.15</v>
      </c>
      <c r="P11" s="188">
        <v>49823</v>
      </c>
      <c r="Q11" s="186">
        <v>1780</v>
      </c>
      <c r="R11" s="188">
        <v>2153</v>
      </c>
      <c r="S11" s="189">
        <v>1874.25</v>
      </c>
      <c r="T11" s="188">
        <v>11196</v>
      </c>
      <c r="U11" s="184">
        <v>1313</v>
      </c>
      <c r="V11" s="185">
        <v>1628</v>
      </c>
      <c r="W11" s="166">
        <v>1440.6</v>
      </c>
      <c r="X11" s="185">
        <v>54232</v>
      </c>
      <c r="Z11" s="189"/>
    </row>
    <row r="12" spans="2:26" ht="12.75" customHeight="1" x14ac:dyDescent="0.15">
      <c r="B12" s="178"/>
      <c r="C12" s="179">
        <v>20</v>
      </c>
      <c r="D12" s="179"/>
      <c r="E12" s="284">
        <v>554</v>
      </c>
      <c r="F12" s="195">
        <v>725</v>
      </c>
      <c r="G12" s="285">
        <v>643.65</v>
      </c>
      <c r="H12" s="195">
        <v>158730</v>
      </c>
      <c r="I12" s="284">
        <v>557</v>
      </c>
      <c r="J12" s="195">
        <v>767</v>
      </c>
      <c r="K12" s="285">
        <v>660.45</v>
      </c>
      <c r="L12" s="195">
        <v>131658</v>
      </c>
      <c r="M12" s="284">
        <v>575</v>
      </c>
      <c r="N12" s="195">
        <v>809</v>
      </c>
      <c r="O12" s="285">
        <v>677.25</v>
      </c>
      <c r="P12" s="195">
        <v>50227</v>
      </c>
      <c r="Q12" s="284">
        <v>1040</v>
      </c>
      <c r="R12" s="195">
        <v>2153</v>
      </c>
      <c r="S12" s="285">
        <v>1621.2</v>
      </c>
      <c r="T12" s="195">
        <v>5317</v>
      </c>
      <c r="U12" s="178">
        <v>827</v>
      </c>
      <c r="V12" s="191">
        <v>1733</v>
      </c>
      <c r="W12" s="179">
        <v>1180.2</v>
      </c>
      <c r="X12" s="191">
        <v>75549</v>
      </c>
      <c r="Z12" s="189"/>
    </row>
    <row r="13" spans="2:26" ht="12.75" customHeight="1" x14ac:dyDescent="0.15">
      <c r="B13" s="184" t="s">
        <v>426</v>
      </c>
      <c r="C13" s="166">
        <v>3</v>
      </c>
      <c r="D13" s="187" t="s">
        <v>427</v>
      </c>
      <c r="E13" s="186">
        <v>620</v>
      </c>
      <c r="F13" s="188">
        <v>651</v>
      </c>
      <c r="G13" s="189">
        <v>625</v>
      </c>
      <c r="H13" s="188">
        <v>12974</v>
      </c>
      <c r="I13" s="186">
        <v>630</v>
      </c>
      <c r="J13" s="188">
        <v>672</v>
      </c>
      <c r="K13" s="189">
        <v>650</v>
      </c>
      <c r="L13" s="188">
        <v>12855</v>
      </c>
      <c r="M13" s="186">
        <v>633</v>
      </c>
      <c r="N13" s="188">
        <v>698</v>
      </c>
      <c r="O13" s="189">
        <v>675</v>
      </c>
      <c r="P13" s="188">
        <v>2299</v>
      </c>
      <c r="Q13" s="186">
        <v>1932</v>
      </c>
      <c r="R13" s="188">
        <v>1932</v>
      </c>
      <c r="S13" s="189">
        <v>1932</v>
      </c>
      <c r="T13" s="188">
        <v>92</v>
      </c>
      <c r="U13" s="184">
        <v>1470</v>
      </c>
      <c r="V13" s="185">
        <v>1470</v>
      </c>
      <c r="W13" s="166">
        <v>1470</v>
      </c>
      <c r="X13" s="185">
        <v>4590</v>
      </c>
      <c r="Z13" s="189"/>
    </row>
    <row r="14" spans="2:26" ht="12.75" customHeight="1" x14ac:dyDescent="0.15">
      <c r="B14" s="184"/>
      <c r="C14" s="166">
        <v>4</v>
      </c>
      <c r="D14" s="166"/>
      <c r="E14" s="186">
        <v>588</v>
      </c>
      <c r="F14" s="188">
        <v>650</v>
      </c>
      <c r="G14" s="189">
        <v>611</v>
      </c>
      <c r="H14" s="188">
        <v>18020</v>
      </c>
      <c r="I14" s="186">
        <v>578</v>
      </c>
      <c r="J14" s="188">
        <v>647</v>
      </c>
      <c r="K14" s="189">
        <v>602</v>
      </c>
      <c r="L14" s="188">
        <v>11586</v>
      </c>
      <c r="M14" s="186">
        <v>575</v>
      </c>
      <c r="N14" s="188">
        <v>609</v>
      </c>
      <c r="O14" s="189">
        <v>588</v>
      </c>
      <c r="P14" s="188">
        <v>3208</v>
      </c>
      <c r="Q14" s="186">
        <v>1575</v>
      </c>
      <c r="R14" s="188">
        <v>1680</v>
      </c>
      <c r="S14" s="189">
        <v>1620</v>
      </c>
      <c r="T14" s="188">
        <v>247</v>
      </c>
      <c r="U14" s="184">
        <v>1255</v>
      </c>
      <c r="V14" s="185">
        <v>1537</v>
      </c>
      <c r="W14" s="166">
        <v>1439</v>
      </c>
      <c r="X14" s="185">
        <v>4756</v>
      </c>
      <c r="Z14" s="166"/>
    </row>
    <row r="15" spans="2:26" ht="12.75" customHeight="1" x14ac:dyDescent="0.15">
      <c r="B15" s="184"/>
      <c r="C15" s="166">
        <v>5</v>
      </c>
      <c r="D15" s="166"/>
      <c r="E15" s="186">
        <v>572</v>
      </c>
      <c r="F15" s="188">
        <v>626</v>
      </c>
      <c r="G15" s="189">
        <v>597</v>
      </c>
      <c r="H15" s="188">
        <v>17559</v>
      </c>
      <c r="I15" s="186">
        <v>588</v>
      </c>
      <c r="J15" s="188">
        <v>630</v>
      </c>
      <c r="K15" s="189">
        <v>607</v>
      </c>
      <c r="L15" s="188">
        <v>11657</v>
      </c>
      <c r="M15" s="186">
        <v>603</v>
      </c>
      <c r="N15" s="188">
        <v>630</v>
      </c>
      <c r="O15" s="189">
        <v>614</v>
      </c>
      <c r="P15" s="188">
        <v>4038</v>
      </c>
      <c r="Q15" s="186">
        <v>1575</v>
      </c>
      <c r="R15" s="188">
        <v>1712</v>
      </c>
      <c r="S15" s="189">
        <v>1650</v>
      </c>
      <c r="T15" s="188">
        <v>181</v>
      </c>
      <c r="U15" s="184">
        <v>1071</v>
      </c>
      <c r="V15" s="185">
        <v>1239</v>
      </c>
      <c r="W15" s="166">
        <v>1135</v>
      </c>
      <c r="X15" s="185">
        <v>5769</v>
      </c>
      <c r="Z15" s="189"/>
    </row>
    <row r="16" spans="2:26" ht="12.75" customHeight="1" x14ac:dyDescent="0.15">
      <c r="B16" s="184"/>
      <c r="C16" s="166">
        <v>6</v>
      </c>
      <c r="D16" s="166"/>
      <c r="E16" s="186">
        <v>588</v>
      </c>
      <c r="F16" s="188">
        <v>641</v>
      </c>
      <c r="G16" s="189">
        <v>609</v>
      </c>
      <c r="H16" s="188">
        <v>16927</v>
      </c>
      <c r="I16" s="186">
        <v>599</v>
      </c>
      <c r="J16" s="188">
        <v>662</v>
      </c>
      <c r="K16" s="189">
        <v>604</v>
      </c>
      <c r="L16" s="188">
        <v>11595</v>
      </c>
      <c r="M16" s="186">
        <v>578</v>
      </c>
      <c r="N16" s="188">
        <v>675</v>
      </c>
      <c r="O16" s="189">
        <v>607</v>
      </c>
      <c r="P16" s="188">
        <v>5691</v>
      </c>
      <c r="Q16" s="186">
        <v>1539</v>
      </c>
      <c r="R16" s="188">
        <v>1713</v>
      </c>
      <c r="S16" s="189">
        <v>1616</v>
      </c>
      <c r="T16" s="188">
        <v>367</v>
      </c>
      <c r="U16" s="184">
        <v>1008</v>
      </c>
      <c r="V16" s="185">
        <v>1260</v>
      </c>
      <c r="W16" s="166">
        <v>1049</v>
      </c>
      <c r="X16" s="185">
        <v>5907</v>
      </c>
      <c r="Z16" s="189"/>
    </row>
    <row r="17" spans="2:26" ht="12.75" customHeight="1" x14ac:dyDescent="0.15">
      <c r="B17" s="184"/>
      <c r="C17" s="166">
        <v>7</v>
      </c>
      <c r="D17" s="166"/>
      <c r="E17" s="186">
        <v>630</v>
      </c>
      <c r="F17" s="188">
        <v>717</v>
      </c>
      <c r="G17" s="189">
        <v>686</v>
      </c>
      <c r="H17" s="188">
        <v>18870</v>
      </c>
      <c r="I17" s="186">
        <v>628</v>
      </c>
      <c r="J17" s="188">
        <v>735</v>
      </c>
      <c r="K17" s="189">
        <v>685</v>
      </c>
      <c r="L17" s="188">
        <v>10481</v>
      </c>
      <c r="M17" s="186">
        <v>725</v>
      </c>
      <c r="N17" s="188">
        <v>798</v>
      </c>
      <c r="O17" s="189">
        <v>751</v>
      </c>
      <c r="P17" s="188">
        <v>6536</v>
      </c>
      <c r="Q17" s="186">
        <v>1565</v>
      </c>
      <c r="R17" s="188">
        <v>1680</v>
      </c>
      <c r="S17" s="189">
        <v>1633</v>
      </c>
      <c r="T17" s="188">
        <v>674</v>
      </c>
      <c r="U17" s="184">
        <v>1208</v>
      </c>
      <c r="V17" s="185">
        <v>1470</v>
      </c>
      <c r="W17" s="166">
        <v>1353</v>
      </c>
      <c r="X17" s="185">
        <v>5639</v>
      </c>
      <c r="Z17" s="189"/>
    </row>
    <row r="18" spans="2:26" ht="12.75" customHeight="1" x14ac:dyDescent="0.15">
      <c r="B18" s="184"/>
      <c r="C18" s="166">
        <v>8</v>
      </c>
      <c r="D18" s="166"/>
      <c r="E18" s="186">
        <v>693</v>
      </c>
      <c r="F18" s="188">
        <v>714</v>
      </c>
      <c r="G18" s="189">
        <v>701</v>
      </c>
      <c r="H18" s="188">
        <v>15876</v>
      </c>
      <c r="I18" s="186">
        <v>683</v>
      </c>
      <c r="J18" s="188">
        <v>735</v>
      </c>
      <c r="K18" s="189">
        <v>708</v>
      </c>
      <c r="L18" s="188">
        <v>9496</v>
      </c>
      <c r="M18" s="186">
        <v>719</v>
      </c>
      <c r="N18" s="188">
        <v>809</v>
      </c>
      <c r="O18" s="189">
        <v>739</v>
      </c>
      <c r="P18" s="188">
        <v>7465</v>
      </c>
      <c r="Q18" s="186">
        <v>1468</v>
      </c>
      <c r="R18" s="188">
        <v>1689</v>
      </c>
      <c r="S18" s="189">
        <v>1608</v>
      </c>
      <c r="T18" s="188">
        <v>979</v>
      </c>
      <c r="U18" s="184">
        <v>1247</v>
      </c>
      <c r="V18" s="185">
        <v>1495</v>
      </c>
      <c r="W18" s="166">
        <v>1374</v>
      </c>
      <c r="X18" s="185">
        <v>6639</v>
      </c>
      <c r="Z18" s="166"/>
    </row>
    <row r="19" spans="2:26" ht="12.75" customHeight="1" x14ac:dyDescent="0.15">
      <c r="B19" s="184"/>
      <c r="C19" s="166">
        <v>9</v>
      </c>
      <c r="D19" s="187"/>
      <c r="E19" s="186">
        <v>680</v>
      </c>
      <c r="F19" s="188">
        <v>725</v>
      </c>
      <c r="G19" s="189">
        <v>697</v>
      </c>
      <c r="H19" s="188">
        <v>9811</v>
      </c>
      <c r="I19" s="186">
        <v>683</v>
      </c>
      <c r="J19" s="188">
        <v>725</v>
      </c>
      <c r="K19" s="189">
        <v>698</v>
      </c>
      <c r="L19" s="188">
        <v>12041</v>
      </c>
      <c r="M19" s="186">
        <v>738</v>
      </c>
      <c r="N19" s="188">
        <v>777</v>
      </c>
      <c r="O19" s="189">
        <v>743</v>
      </c>
      <c r="P19" s="188">
        <v>6007</v>
      </c>
      <c r="Q19" s="186">
        <v>1470</v>
      </c>
      <c r="R19" s="188">
        <v>1575</v>
      </c>
      <c r="S19" s="189">
        <v>1514</v>
      </c>
      <c r="T19" s="188">
        <v>769</v>
      </c>
      <c r="U19" s="184">
        <v>1155</v>
      </c>
      <c r="V19" s="185">
        <v>1334</v>
      </c>
      <c r="W19" s="166">
        <v>1233</v>
      </c>
      <c r="X19" s="185">
        <v>12497</v>
      </c>
      <c r="Z19" s="166"/>
    </row>
    <row r="20" spans="2:26" ht="12.75" customHeight="1" x14ac:dyDescent="0.15">
      <c r="B20" s="184"/>
      <c r="C20" s="166">
        <v>10</v>
      </c>
      <c r="D20" s="187"/>
      <c r="E20" s="186">
        <v>654</v>
      </c>
      <c r="F20" s="188">
        <v>714</v>
      </c>
      <c r="G20" s="189">
        <v>683</v>
      </c>
      <c r="H20" s="188">
        <v>12846</v>
      </c>
      <c r="I20" s="186">
        <v>662</v>
      </c>
      <c r="J20" s="188">
        <v>725</v>
      </c>
      <c r="K20" s="189">
        <v>677</v>
      </c>
      <c r="L20" s="188">
        <v>14353</v>
      </c>
      <c r="M20" s="186">
        <v>677</v>
      </c>
      <c r="N20" s="188">
        <v>704</v>
      </c>
      <c r="O20" s="189">
        <v>679</v>
      </c>
      <c r="P20" s="188">
        <v>6531</v>
      </c>
      <c r="Q20" s="186">
        <v>1412</v>
      </c>
      <c r="R20" s="188">
        <v>1533</v>
      </c>
      <c r="S20" s="189">
        <v>1469</v>
      </c>
      <c r="T20" s="188">
        <v>782</v>
      </c>
      <c r="U20" s="184">
        <v>945</v>
      </c>
      <c r="V20" s="185">
        <v>1334</v>
      </c>
      <c r="W20" s="166">
        <v>1076</v>
      </c>
      <c r="X20" s="185">
        <v>9755</v>
      </c>
      <c r="Z20" s="166"/>
    </row>
    <row r="21" spans="2:26" ht="12.75" customHeight="1" x14ac:dyDescent="0.15">
      <c r="B21" s="178"/>
      <c r="C21" s="179">
        <v>11</v>
      </c>
      <c r="D21" s="179"/>
      <c r="E21" s="186">
        <v>554</v>
      </c>
      <c r="F21" s="188">
        <v>651</v>
      </c>
      <c r="G21" s="189">
        <v>597</v>
      </c>
      <c r="H21" s="188">
        <v>20230</v>
      </c>
      <c r="I21" s="186">
        <v>557</v>
      </c>
      <c r="J21" s="188">
        <v>646</v>
      </c>
      <c r="K21" s="189">
        <v>588</v>
      </c>
      <c r="L21" s="188">
        <v>14874</v>
      </c>
      <c r="M21" s="186">
        <v>593</v>
      </c>
      <c r="N21" s="188">
        <v>677</v>
      </c>
      <c r="O21" s="189">
        <v>633</v>
      </c>
      <c r="P21" s="188">
        <v>4746</v>
      </c>
      <c r="Q21" s="186">
        <v>1040</v>
      </c>
      <c r="R21" s="188">
        <v>1365</v>
      </c>
      <c r="S21" s="189">
        <v>1237</v>
      </c>
      <c r="T21" s="188">
        <v>815</v>
      </c>
      <c r="U21" s="178">
        <v>827</v>
      </c>
      <c r="V21" s="191">
        <v>1187</v>
      </c>
      <c r="W21" s="179">
        <v>991</v>
      </c>
      <c r="X21" s="191">
        <v>10366</v>
      </c>
      <c r="Z21" s="166"/>
    </row>
    <row r="22" spans="2:26" ht="12.75" customHeight="1" x14ac:dyDescent="0.15">
      <c r="B22" s="184"/>
      <c r="C22" s="669" t="s">
        <v>85</v>
      </c>
      <c r="D22" s="671"/>
      <c r="E22" s="169" t="s">
        <v>428</v>
      </c>
      <c r="F22" s="268"/>
      <c r="G22" s="268"/>
      <c r="H22" s="183"/>
      <c r="I22" s="169" t="s">
        <v>429</v>
      </c>
      <c r="J22" s="268"/>
      <c r="K22" s="268"/>
      <c r="L22" s="268"/>
      <c r="M22" s="169" t="s">
        <v>430</v>
      </c>
      <c r="N22" s="268"/>
      <c r="O22" s="268"/>
      <c r="P22" s="268"/>
      <c r="Q22" s="169" t="s">
        <v>190</v>
      </c>
      <c r="R22" s="268"/>
      <c r="S22" s="268"/>
      <c r="T22" s="183"/>
      <c r="U22" s="169" t="s">
        <v>431</v>
      </c>
      <c r="V22" s="268"/>
      <c r="W22" s="268"/>
      <c r="X22" s="183"/>
    </row>
    <row r="23" spans="2:26" ht="12.75" customHeight="1" x14ac:dyDescent="0.15">
      <c r="B23" s="184"/>
      <c r="C23" s="178"/>
      <c r="D23" s="190"/>
      <c r="E23" s="178"/>
      <c r="F23" s="179"/>
      <c r="G23" s="179"/>
      <c r="H23" s="190"/>
      <c r="I23" s="178"/>
      <c r="J23" s="179"/>
      <c r="K23" s="179"/>
      <c r="L23" s="179"/>
      <c r="M23" s="178"/>
      <c r="N23" s="179"/>
      <c r="O23" s="179"/>
      <c r="P23" s="179"/>
      <c r="Q23" s="178"/>
      <c r="R23" s="179"/>
      <c r="S23" s="179"/>
      <c r="T23" s="190"/>
      <c r="U23" s="178"/>
      <c r="V23" s="179"/>
      <c r="W23" s="179"/>
      <c r="X23" s="190"/>
    </row>
    <row r="24" spans="2:26" ht="12.75" customHeight="1" x14ac:dyDescent="0.15">
      <c r="B24" s="184" t="s">
        <v>91</v>
      </c>
      <c r="C24" s="166"/>
      <c r="D24" s="166"/>
      <c r="E24" s="175" t="s">
        <v>92</v>
      </c>
      <c r="F24" s="176" t="s">
        <v>93</v>
      </c>
      <c r="G24" s="177" t="s">
        <v>94</v>
      </c>
      <c r="H24" s="176" t="s">
        <v>95</v>
      </c>
      <c r="I24" s="175" t="s">
        <v>92</v>
      </c>
      <c r="J24" s="176" t="s">
        <v>93</v>
      </c>
      <c r="K24" s="177" t="s">
        <v>94</v>
      </c>
      <c r="L24" s="176" t="s">
        <v>95</v>
      </c>
      <c r="M24" s="175" t="s">
        <v>92</v>
      </c>
      <c r="N24" s="176" t="s">
        <v>93</v>
      </c>
      <c r="O24" s="177" t="s">
        <v>94</v>
      </c>
      <c r="P24" s="176" t="s">
        <v>95</v>
      </c>
      <c r="Q24" s="175" t="s">
        <v>92</v>
      </c>
      <c r="R24" s="176" t="s">
        <v>93</v>
      </c>
      <c r="S24" s="177" t="s">
        <v>94</v>
      </c>
      <c r="T24" s="176" t="s">
        <v>95</v>
      </c>
      <c r="U24" s="175" t="s">
        <v>92</v>
      </c>
      <c r="V24" s="176" t="s">
        <v>93</v>
      </c>
      <c r="W24" s="177" t="s">
        <v>94</v>
      </c>
      <c r="X24" s="176" t="s">
        <v>95</v>
      </c>
    </row>
    <row r="25" spans="2:26" ht="12.75" customHeight="1" x14ac:dyDescent="0.15">
      <c r="B25" s="178"/>
      <c r="C25" s="179"/>
      <c r="D25" s="179"/>
      <c r="E25" s="180"/>
      <c r="F25" s="181"/>
      <c r="G25" s="182" t="s">
        <v>96</v>
      </c>
      <c r="H25" s="181"/>
      <c r="I25" s="180"/>
      <c r="J25" s="181"/>
      <c r="K25" s="182" t="s">
        <v>96</v>
      </c>
      <c r="L25" s="181"/>
      <c r="M25" s="180"/>
      <c r="N25" s="181"/>
      <c r="O25" s="182" t="s">
        <v>96</v>
      </c>
      <c r="P25" s="181"/>
      <c r="Q25" s="180"/>
      <c r="R25" s="181"/>
      <c r="S25" s="182" t="s">
        <v>96</v>
      </c>
      <c r="T25" s="181"/>
      <c r="U25" s="180"/>
      <c r="V25" s="181"/>
      <c r="W25" s="182" t="s">
        <v>96</v>
      </c>
      <c r="X25" s="181"/>
    </row>
    <row r="26" spans="2:26" ht="12.75" customHeight="1" x14ac:dyDescent="0.15">
      <c r="B26" s="184" t="s">
        <v>60</v>
      </c>
      <c r="C26" s="166">
        <v>18</v>
      </c>
      <c r="D26" s="166" t="s">
        <v>425</v>
      </c>
      <c r="E26" s="186">
        <v>2255</v>
      </c>
      <c r="F26" s="188">
        <v>3360</v>
      </c>
      <c r="G26" s="189">
        <v>2776</v>
      </c>
      <c r="H26" s="185">
        <v>42283</v>
      </c>
      <c r="I26" s="184">
        <v>567</v>
      </c>
      <c r="J26" s="185">
        <v>760</v>
      </c>
      <c r="K26" s="166">
        <v>654</v>
      </c>
      <c r="L26" s="185">
        <v>180022</v>
      </c>
      <c r="M26" s="184">
        <v>557</v>
      </c>
      <c r="N26" s="185">
        <v>756</v>
      </c>
      <c r="O26" s="166">
        <v>628</v>
      </c>
      <c r="P26" s="185">
        <v>113932</v>
      </c>
      <c r="Q26" s="184">
        <v>714</v>
      </c>
      <c r="R26" s="185">
        <v>840</v>
      </c>
      <c r="S26" s="166">
        <v>785</v>
      </c>
      <c r="T26" s="185">
        <v>393779</v>
      </c>
      <c r="U26" s="184">
        <v>525</v>
      </c>
      <c r="V26" s="185">
        <v>725</v>
      </c>
      <c r="W26" s="166">
        <v>607</v>
      </c>
      <c r="X26" s="185">
        <v>292158</v>
      </c>
    </row>
    <row r="27" spans="2:26" ht="12.75" customHeight="1" x14ac:dyDescent="0.15">
      <c r="B27" s="184"/>
      <c r="C27" s="166">
        <v>19</v>
      </c>
      <c r="D27" s="166"/>
      <c r="E27" s="186">
        <v>2714</v>
      </c>
      <c r="F27" s="188">
        <v>3465</v>
      </c>
      <c r="G27" s="189">
        <v>3013.5</v>
      </c>
      <c r="H27" s="188">
        <v>29792</v>
      </c>
      <c r="I27" s="186">
        <v>630</v>
      </c>
      <c r="J27" s="188">
        <v>798</v>
      </c>
      <c r="K27" s="189">
        <v>712.95</v>
      </c>
      <c r="L27" s="188">
        <v>145702</v>
      </c>
      <c r="M27" s="186">
        <v>614</v>
      </c>
      <c r="N27" s="188">
        <v>819</v>
      </c>
      <c r="O27" s="189">
        <v>677.25</v>
      </c>
      <c r="P27" s="188">
        <v>111428</v>
      </c>
      <c r="Q27" s="184">
        <v>735</v>
      </c>
      <c r="R27" s="185">
        <v>1029</v>
      </c>
      <c r="S27" s="166">
        <v>850.5</v>
      </c>
      <c r="T27" s="185">
        <v>145677</v>
      </c>
      <c r="U27" s="184">
        <v>567</v>
      </c>
      <c r="V27" s="185">
        <v>719</v>
      </c>
      <c r="W27" s="166">
        <v>639.45000000000005</v>
      </c>
      <c r="X27" s="185">
        <v>109641</v>
      </c>
    </row>
    <row r="28" spans="2:26" ht="12.75" customHeight="1" x14ac:dyDescent="0.15">
      <c r="B28" s="178"/>
      <c r="C28" s="179">
        <v>20</v>
      </c>
      <c r="D28" s="179"/>
      <c r="E28" s="284">
        <v>2258</v>
      </c>
      <c r="F28" s="195">
        <v>3647</v>
      </c>
      <c r="G28" s="285">
        <v>2738.4</v>
      </c>
      <c r="H28" s="195">
        <v>18045</v>
      </c>
      <c r="I28" s="284">
        <v>583</v>
      </c>
      <c r="J28" s="195">
        <v>819</v>
      </c>
      <c r="K28" s="285">
        <v>705.6</v>
      </c>
      <c r="L28" s="195">
        <v>114046</v>
      </c>
      <c r="M28" s="284">
        <v>554</v>
      </c>
      <c r="N28" s="195">
        <v>802</v>
      </c>
      <c r="O28" s="285">
        <v>683.55</v>
      </c>
      <c r="P28" s="195">
        <v>86509</v>
      </c>
      <c r="Q28" s="178">
        <v>620</v>
      </c>
      <c r="R28" s="191">
        <v>896</v>
      </c>
      <c r="S28" s="179">
        <v>875.7</v>
      </c>
      <c r="T28" s="191">
        <v>92419</v>
      </c>
      <c r="U28" s="178">
        <v>593</v>
      </c>
      <c r="V28" s="191">
        <v>735</v>
      </c>
      <c r="W28" s="179">
        <v>657.3</v>
      </c>
      <c r="X28" s="191">
        <v>91660</v>
      </c>
    </row>
    <row r="29" spans="2:26" ht="12.75" customHeight="1" x14ac:dyDescent="0.15">
      <c r="B29" s="184" t="s">
        <v>426</v>
      </c>
      <c r="C29" s="166">
        <v>3</v>
      </c>
      <c r="D29" s="166" t="s">
        <v>427</v>
      </c>
      <c r="E29" s="186">
        <v>3392</v>
      </c>
      <c r="F29" s="188">
        <v>3392</v>
      </c>
      <c r="G29" s="189">
        <v>3392</v>
      </c>
      <c r="H29" s="188">
        <v>1334</v>
      </c>
      <c r="I29" s="186">
        <v>641</v>
      </c>
      <c r="J29" s="188">
        <v>683</v>
      </c>
      <c r="K29" s="189">
        <v>646</v>
      </c>
      <c r="L29" s="188">
        <v>13660</v>
      </c>
      <c r="M29" s="186">
        <v>651</v>
      </c>
      <c r="N29" s="188">
        <v>672</v>
      </c>
      <c r="O29" s="189">
        <v>660</v>
      </c>
      <c r="P29" s="188">
        <v>8444</v>
      </c>
      <c r="Q29" s="184">
        <v>819</v>
      </c>
      <c r="R29" s="185">
        <v>896</v>
      </c>
      <c r="S29" s="166">
        <v>855</v>
      </c>
      <c r="T29" s="185">
        <v>6111</v>
      </c>
      <c r="U29" s="184">
        <v>609</v>
      </c>
      <c r="V29" s="185">
        <v>650</v>
      </c>
      <c r="W29" s="166">
        <v>644</v>
      </c>
      <c r="X29" s="185">
        <v>8899</v>
      </c>
    </row>
    <row r="30" spans="2:26" ht="12.75" customHeight="1" x14ac:dyDescent="0.15">
      <c r="B30" s="184"/>
      <c r="C30" s="166">
        <v>4</v>
      </c>
      <c r="D30" s="166"/>
      <c r="E30" s="186" t="s">
        <v>262</v>
      </c>
      <c r="F30" s="188" t="s">
        <v>262</v>
      </c>
      <c r="G30" s="189" t="s">
        <v>262</v>
      </c>
      <c r="H30" s="188">
        <v>1356</v>
      </c>
      <c r="I30" s="186">
        <v>620</v>
      </c>
      <c r="J30" s="188">
        <v>656</v>
      </c>
      <c r="K30" s="189">
        <v>637</v>
      </c>
      <c r="L30" s="188">
        <v>11425</v>
      </c>
      <c r="M30" s="186">
        <v>620</v>
      </c>
      <c r="N30" s="188">
        <v>683</v>
      </c>
      <c r="O30" s="189">
        <v>636</v>
      </c>
      <c r="P30" s="188">
        <v>8483</v>
      </c>
      <c r="Q30" s="184">
        <v>824</v>
      </c>
      <c r="R30" s="185">
        <v>873</v>
      </c>
      <c r="S30" s="166">
        <v>843</v>
      </c>
      <c r="T30" s="185">
        <v>6400</v>
      </c>
      <c r="U30" s="184">
        <v>593</v>
      </c>
      <c r="V30" s="185">
        <v>645</v>
      </c>
      <c r="W30" s="166">
        <v>620</v>
      </c>
      <c r="X30" s="185">
        <v>5418</v>
      </c>
    </row>
    <row r="31" spans="2:26" ht="12.75" customHeight="1" x14ac:dyDescent="0.15">
      <c r="B31" s="184"/>
      <c r="C31" s="166">
        <v>5</v>
      </c>
      <c r="D31" s="166"/>
      <c r="E31" s="186">
        <v>2573</v>
      </c>
      <c r="F31" s="188">
        <v>2730</v>
      </c>
      <c r="G31" s="189">
        <v>2659</v>
      </c>
      <c r="H31" s="188">
        <v>998</v>
      </c>
      <c r="I31" s="186">
        <v>630</v>
      </c>
      <c r="J31" s="188">
        <v>683</v>
      </c>
      <c r="K31" s="189">
        <v>658</v>
      </c>
      <c r="L31" s="188">
        <v>11389</v>
      </c>
      <c r="M31" s="186">
        <v>630</v>
      </c>
      <c r="N31" s="188">
        <v>683</v>
      </c>
      <c r="O31" s="189">
        <v>655</v>
      </c>
      <c r="P31" s="188">
        <v>5767</v>
      </c>
      <c r="Q31" s="184">
        <v>830</v>
      </c>
      <c r="R31" s="185">
        <v>868</v>
      </c>
      <c r="S31" s="166">
        <v>849</v>
      </c>
      <c r="T31" s="185">
        <v>16078</v>
      </c>
      <c r="U31" s="184">
        <v>604</v>
      </c>
      <c r="V31" s="185">
        <v>641</v>
      </c>
      <c r="W31" s="166">
        <v>626</v>
      </c>
      <c r="X31" s="185">
        <v>8442</v>
      </c>
    </row>
    <row r="32" spans="2:26" ht="12.75" customHeight="1" x14ac:dyDescent="0.15">
      <c r="B32" s="184"/>
      <c r="C32" s="166">
        <v>6</v>
      </c>
      <c r="D32" s="166"/>
      <c r="E32" s="186">
        <v>2300</v>
      </c>
      <c r="F32" s="188">
        <v>2678</v>
      </c>
      <c r="G32" s="189">
        <v>2578</v>
      </c>
      <c r="H32" s="188">
        <v>1484</v>
      </c>
      <c r="I32" s="186">
        <v>634</v>
      </c>
      <c r="J32" s="188">
        <v>716</v>
      </c>
      <c r="K32" s="189">
        <v>663</v>
      </c>
      <c r="L32" s="188">
        <v>12731</v>
      </c>
      <c r="M32" s="186">
        <v>646</v>
      </c>
      <c r="N32" s="188">
        <v>704</v>
      </c>
      <c r="O32" s="189">
        <v>667</v>
      </c>
      <c r="P32" s="188">
        <v>6872</v>
      </c>
      <c r="Q32" s="184">
        <v>798</v>
      </c>
      <c r="R32" s="185">
        <v>851</v>
      </c>
      <c r="S32" s="166">
        <v>820</v>
      </c>
      <c r="T32" s="185">
        <v>10971</v>
      </c>
      <c r="U32" s="184">
        <v>606</v>
      </c>
      <c r="V32" s="185">
        <v>642</v>
      </c>
      <c r="W32" s="166">
        <v>628</v>
      </c>
      <c r="X32" s="185">
        <v>10729</v>
      </c>
    </row>
    <row r="33" spans="2:24" ht="12.75" customHeight="1" x14ac:dyDescent="0.15">
      <c r="B33" s="184"/>
      <c r="C33" s="166">
        <v>7</v>
      </c>
      <c r="D33" s="166"/>
      <c r="E33" s="186">
        <v>2457</v>
      </c>
      <c r="F33" s="188">
        <v>2692</v>
      </c>
      <c r="G33" s="189">
        <v>2579</v>
      </c>
      <c r="H33" s="188">
        <v>1409</v>
      </c>
      <c r="I33" s="186">
        <v>709</v>
      </c>
      <c r="J33" s="188">
        <v>791</v>
      </c>
      <c r="K33" s="189">
        <v>748</v>
      </c>
      <c r="L33" s="188">
        <v>8272</v>
      </c>
      <c r="M33" s="186">
        <v>714</v>
      </c>
      <c r="N33" s="188">
        <v>777</v>
      </c>
      <c r="O33" s="189">
        <v>743</v>
      </c>
      <c r="P33" s="188">
        <v>5407</v>
      </c>
      <c r="Q33" s="184">
        <v>809</v>
      </c>
      <c r="R33" s="185">
        <v>862</v>
      </c>
      <c r="S33" s="166">
        <v>830</v>
      </c>
      <c r="T33" s="185">
        <v>7436</v>
      </c>
      <c r="U33" s="184">
        <v>634</v>
      </c>
      <c r="V33" s="185">
        <v>714</v>
      </c>
      <c r="W33" s="166">
        <v>673</v>
      </c>
      <c r="X33" s="185">
        <v>9991</v>
      </c>
    </row>
    <row r="34" spans="2:24" ht="12.75" customHeight="1" x14ac:dyDescent="0.15">
      <c r="B34" s="184"/>
      <c r="C34" s="166">
        <v>8</v>
      </c>
      <c r="D34" s="166"/>
      <c r="E34" s="186">
        <v>2436</v>
      </c>
      <c r="F34" s="188">
        <v>2667</v>
      </c>
      <c r="G34" s="189">
        <v>2601</v>
      </c>
      <c r="H34" s="188">
        <v>1979</v>
      </c>
      <c r="I34" s="186">
        <v>735</v>
      </c>
      <c r="J34" s="188">
        <v>809</v>
      </c>
      <c r="K34" s="189">
        <v>767</v>
      </c>
      <c r="L34" s="188">
        <v>12726</v>
      </c>
      <c r="M34" s="186">
        <v>714</v>
      </c>
      <c r="N34" s="188">
        <v>802</v>
      </c>
      <c r="O34" s="189">
        <v>755</v>
      </c>
      <c r="P34" s="188">
        <v>9894</v>
      </c>
      <c r="Q34" s="184">
        <v>767</v>
      </c>
      <c r="R34" s="185">
        <v>891</v>
      </c>
      <c r="S34" s="166">
        <v>834</v>
      </c>
      <c r="T34" s="185">
        <v>9681</v>
      </c>
      <c r="U34" s="184">
        <v>666</v>
      </c>
      <c r="V34" s="185">
        <v>735</v>
      </c>
      <c r="W34" s="166">
        <v>697</v>
      </c>
      <c r="X34" s="185">
        <v>10807</v>
      </c>
    </row>
    <row r="35" spans="2:24" ht="12.75" customHeight="1" x14ac:dyDescent="0.15">
      <c r="B35" s="184"/>
      <c r="C35" s="166">
        <v>9</v>
      </c>
      <c r="D35" s="187"/>
      <c r="E35" s="186">
        <v>2415</v>
      </c>
      <c r="F35" s="188">
        <v>2625</v>
      </c>
      <c r="G35" s="189">
        <v>2492</v>
      </c>
      <c r="H35" s="188">
        <v>1550</v>
      </c>
      <c r="I35" s="186">
        <v>735</v>
      </c>
      <c r="J35" s="188">
        <v>819</v>
      </c>
      <c r="K35" s="189">
        <v>779</v>
      </c>
      <c r="L35" s="188">
        <v>11098</v>
      </c>
      <c r="M35" s="186">
        <v>712</v>
      </c>
      <c r="N35" s="188">
        <v>788</v>
      </c>
      <c r="O35" s="189">
        <v>751</v>
      </c>
      <c r="P35" s="188">
        <v>13168</v>
      </c>
      <c r="Q35" s="184">
        <v>809</v>
      </c>
      <c r="R35" s="185">
        <v>872</v>
      </c>
      <c r="S35" s="166">
        <v>830</v>
      </c>
      <c r="T35" s="185">
        <v>7205</v>
      </c>
      <c r="U35" s="184">
        <v>677</v>
      </c>
      <c r="V35" s="185">
        <v>725</v>
      </c>
      <c r="W35" s="166">
        <v>695</v>
      </c>
      <c r="X35" s="185">
        <v>10361</v>
      </c>
    </row>
    <row r="36" spans="2:24" ht="12.75" customHeight="1" x14ac:dyDescent="0.15">
      <c r="B36" s="184"/>
      <c r="C36" s="166">
        <v>10</v>
      </c>
      <c r="D36" s="187"/>
      <c r="E36" s="186">
        <v>2352</v>
      </c>
      <c r="F36" s="188">
        <v>2538</v>
      </c>
      <c r="G36" s="189">
        <v>2414</v>
      </c>
      <c r="H36" s="188">
        <v>1915</v>
      </c>
      <c r="I36" s="186">
        <v>748</v>
      </c>
      <c r="J36" s="188">
        <v>798</v>
      </c>
      <c r="K36" s="189">
        <v>758</v>
      </c>
      <c r="L36" s="188">
        <v>7744</v>
      </c>
      <c r="M36" s="186">
        <v>680</v>
      </c>
      <c r="N36" s="188">
        <v>767</v>
      </c>
      <c r="O36" s="189">
        <v>727</v>
      </c>
      <c r="P36" s="188">
        <v>5648</v>
      </c>
      <c r="Q36" s="184">
        <v>744</v>
      </c>
      <c r="R36" s="185">
        <v>820</v>
      </c>
      <c r="S36" s="166">
        <v>777</v>
      </c>
      <c r="T36" s="185">
        <v>6672</v>
      </c>
      <c r="U36" s="184">
        <v>688</v>
      </c>
      <c r="V36" s="185">
        <v>714</v>
      </c>
      <c r="W36" s="166">
        <v>696</v>
      </c>
      <c r="X36" s="185">
        <v>5907</v>
      </c>
    </row>
    <row r="37" spans="2:24" ht="12.75" customHeight="1" x14ac:dyDescent="0.15">
      <c r="B37" s="178"/>
      <c r="C37" s="179">
        <v>11</v>
      </c>
      <c r="D37" s="179"/>
      <c r="E37" s="284">
        <v>2258</v>
      </c>
      <c r="F37" s="195">
        <v>2310</v>
      </c>
      <c r="G37" s="285">
        <v>2279</v>
      </c>
      <c r="H37" s="195">
        <v>3756</v>
      </c>
      <c r="I37" s="284">
        <v>583</v>
      </c>
      <c r="J37" s="195">
        <v>701</v>
      </c>
      <c r="K37" s="285">
        <v>644</v>
      </c>
      <c r="L37" s="195">
        <v>9539</v>
      </c>
      <c r="M37" s="284">
        <v>554</v>
      </c>
      <c r="N37" s="195">
        <v>680</v>
      </c>
      <c r="O37" s="285">
        <v>606</v>
      </c>
      <c r="P37" s="195">
        <v>10606</v>
      </c>
      <c r="Q37" s="178">
        <v>620</v>
      </c>
      <c r="R37" s="191">
        <v>721</v>
      </c>
      <c r="S37" s="179">
        <v>662</v>
      </c>
      <c r="T37" s="191">
        <v>9781</v>
      </c>
      <c r="U37" s="178">
        <v>596</v>
      </c>
      <c r="V37" s="191">
        <v>596</v>
      </c>
      <c r="W37" s="179">
        <v>596</v>
      </c>
      <c r="X37" s="191">
        <v>5207</v>
      </c>
    </row>
    <row r="38" spans="2:24" ht="6" customHeight="1" x14ac:dyDescent="0.15"/>
    <row r="39" spans="2:24" ht="12.75" customHeight="1" x14ac:dyDescent="0.15">
      <c r="B39" s="198" t="s">
        <v>432</v>
      </c>
      <c r="C39" s="568" t="s">
        <v>433</v>
      </c>
    </row>
    <row r="40" spans="2:24" ht="12.75" customHeight="1" x14ac:dyDescent="0.15">
      <c r="B40" s="237" t="s">
        <v>434</v>
      </c>
      <c r="C40" s="167" t="s">
        <v>435</v>
      </c>
    </row>
    <row r="41" spans="2:24" ht="12.75" customHeight="1" x14ac:dyDescent="0.15">
      <c r="B41" s="198"/>
      <c r="C41" s="568"/>
    </row>
    <row r="42" spans="2:24" x14ac:dyDescent="0.15">
      <c r="B42" s="237"/>
    </row>
    <row r="43" spans="2:24" x14ac:dyDescent="0.15">
      <c r="B43" s="514"/>
    </row>
    <row r="44" spans="2:24" x14ac:dyDescent="0.15">
      <c r="D44" s="568"/>
      <c r="E44" s="568"/>
      <c r="F44" s="568"/>
      <c r="G44" s="568"/>
      <c r="H44" s="568"/>
      <c r="I44" s="568"/>
      <c r="J44" s="568"/>
      <c r="K44" s="568"/>
      <c r="L44" s="568"/>
    </row>
    <row r="45" spans="2:24" x14ac:dyDescent="0.15">
      <c r="B45" s="514"/>
      <c r="C45" s="568"/>
      <c r="D45" s="568"/>
      <c r="E45" s="568"/>
      <c r="F45" s="568"/>
      <c r="G45" s="568"/>
      <c r="H45" s="568"/>
      <c r="I45" s="568"/>
      <c r="J45" s="568"/>
      <c r="K45" s="568"/>
      <c r="L45" s="568"/>
    </row>
    <row r="46" spans="2:24" x14ac:dyDescent="0.15">
      <c r="D46" s="568"/>
      <c r="E46" s="568"/>
      <c r="F46" s="568"/>
      <c r="G46" s="568"/>
      <c r="H46" s="568"/>
      <c r="I46" s="568"/>
      <c r="J46" s="568"/>
      <c r="K46" s="568"/>
      <c r="L46" s="568"/>
    </row>
  </sheetData>
  <mergeCells count="2">
    <mergeCell ref="C6:D6"/>
    <mergeCell ref="C22:D22"/>
  </mergeCells>
  <phoneticPr fontId="34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&amp;C-58-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5" workbookViewId="0"/>
  </sheetViews>
  <sheetFormatPr defaultColWidth="7.5" defaultRowHeight="12" x14ac:dyDescent="0.15"/>
  <cols>
    <col min="1" max="1" width="1" style="167" customWidth="1"/>
    <col min="2" max="2" width="4.125" style="167" customWidth="1"/>
    <col min="3" max="3" width="8.375" style="167" customWidth="1"/>
    <col min="4" max="4" width="2.25" style="167" customWidth="1"/>
    <col min="5" max="5" width="7.125" style="167" customWidth="1"/>
    <col min="6" max="7" width="7.625" style="167" customWidth="1"/>
    <col min="8" max="8" width="8.125" style="167" customWidth="1"/>
    <col min="9" max="9" width="7.125" style="167" customWidth="1"/>
    <col min="10" max="11" width="7.625" style="167" customWidth="1"/>
    <col min="12" max="12" width="8.125" style="167" customWidth="1"/>
    <col min="13" max="13" width="7.125" style="167" customWidth="1"/>
    <col min="14" max="15" width="7.625" style="167" customWidth="1"/>
    <col min="16" max="16" width="8.125" style="167" customWidth="1"/>
    <col min="17" max="17" width="7.25" style="167" customWidth="1"/>
    <col min="18" max="19" width="7.625" style="167" customWidth="1"/>
    <col min="20" max="20" width="8.125" style="167" customWidth="1"/>
    <col min="21" max="16384" width="7.5" style="167"/>
  </cols>
  <sheetData>
    <row r="1" spans="2:38" x14ac:dyDescent="0.15">
      <c r="B1" s="167" t="s">
        <v>192</v>
      </c>
    </row>
    <row r="2" spans="2:38" x14ac:dyDescent="0.15">
      <c r="B2" s="167" t="s">
        <v>193</v>
      </c>
    </row>
    <row r="3" spans="2:38" x14ac:dyDescent="0.15"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T3" s="168" t="s">
        <v>206</v>
      </c>
    </row>
    <row r="4" spans="2:38" ht="6" customHeight="1" x14ac:dyDescent="0.15">
      <c r="B4" s="166"/>
      <c r="C4" s="166"/>
      <c r="D4" s="166"/>
      <c r="E4" s="179"/>
      <c r="F4" s="179"/>
      <c r="G4" s="179"/>
      <c r="H4" s="179"/>
      <c r="I4" s="179"/>
      <c r="J4" s="179"/>
      <c r="K4" s="179"/>
      <c r="L4" s="179"/>
      <c r="M4" s="166"/>
      <c r="T4" s="168"/>
    </row>
    <row r="5" spans="2:38" ht="13.5" customHeight="1" x14ac:dyDescent="0.15">
      <c r="B5" s="169"/>
      <c r="C5" s="652" t="s">
        <v>85</v>
      </c>
      <c r="D5" s="654"/>
      <c r="E5" s="652" t="s">
        <v>194</v>
      </c>
      <c r="F5" s="653"/>
      <c r="G5" s="653"/>
      <c r="H5" s="654"/>
      <c r="I5" s="652" t="s">
        <v>333</v>
      </c>
      <c r="J5" s="653"/>
      <c r="K5" s="653"/>
      <c r="L5" s="654"/>
      <c r="M5" s="652" t="s">
        <v>196</v>
      </c>
      <c r="N5" s="653"/>
      <c r="O5" s="653"/>
      <c r="P5" s="654"/>
      <c r="Q5" s="652" t="s">
        <v>436</v>
      </c>
      <c r="R5" s="653"/>
      <c r="S5" s="653"/>
      <c r="T5" s="654"/>
      <c r="V5" s="166"/>
    </row>
    <row r="6" spans="2:38" x14ac:dyDescent="0.15">
      <c r="B6" s="178" t="s">
        <v>198</v>
      </c>
      <c r="C6" s="179"/>
      <c r="D6" s="190"/>
      <c r="E6" s="180" t="s">
        <v>202</v>
      </c>
      <c r="F6" s="261" t="s">
        <v>203</v>
      </c>
      <c r="G6" s="182" t="s">
        <v>159</v>
      </c>
      <c r="H6" s="261" t="s">
        <v>95</v>
      </c>
      <c r="I6" s="180" t="s">
        <v>202</v>
      </c>
      <c r="J6" s="261" t="s">
        <v>203</v>
      </c>
      <c r="K6" s="182" t="s">
        <v>159</v>
      </c>
      <c r="L6" s="261" t="s">
        <v>437</v>
      </c>
      <c r="M6" s="180" t="s">
        <v>438</v>
      </c>
      <c r="N6" s="261" t="s">
        <v>203</v>
      </c>
      <c r="O6" s="182" t="s">
        <v>159</v>
      </c>
      <c r="P6" s="261" t="s">
        <v>160</v>
      </c>
      <c r="Q6" s="180" t="s">
        <v>202</v>
      </c>
      <c r="R6" s="261" t="s">
        <v>203</v>
      </c>
      <c r="S6" s="182" t="s">
        <v>159</v>
      </c>
      <c r="T6" s="261" t="s">
        <v>437</v>
      </c>
      <c r="V6" s="166"/>
    </row>
    <row r="7" spans="2:38" x14ac:dyDescent="0.15">
      <c r="B7" s="184" t="s">
        <v>60</v>
      </c>
      <c r="C7" s="166">
        <v>20</v>
      </c>
      <c r="D7" s="166"/>
      <c r="E7" s="569">
        <v>735</v>
      </c>
      <c r="F7" s="570">
        <v>1208</v>
      </c>
      <c r="G7" s="571">
        <v>982.8</v>
      </c>
      <c r="H7" s="570">
        <v>824280</v>
      </c>
      <c r="I7" s="569">
        <v>450</v>
      </c>
      <c r="J7" s="570">
        <v>767</v>
      </c>
      <c r="K7" s="571">
        <v>599.54999999999995</v>
      </c>
      <c r="L7" s="570">
        <v>1729180</v>
      </c>
      <c r="M7" s="569">
        <v>809</v>
      </c>
      <c r="N7" s="570">
        <v>1313</v>
      </c>
      <c r="O7" s="571">
        <v>1081.5</v>
      </c>
      <c r="P7" s="570">
        <v>1653847</v>
      </c>
      <c r="Q7" s="569">
        <v>704</v>
      </c>
      <c r="R7" s="570">
        <v>1071</v>
      </c>
      <c r="S7" s="571">
        <v>899.85</v>
      </c>
      <c r="T7" s="570">
        <v>1550083</v>
      </c>
      <c r="U7" s="166"/>
      <c r="V7" s="166"/>
    </row>
    <row r="8" spans="2:38" x14ac:dyDescent="0.15">
      <c r="B8" s="184"/>
      <c r="C8" s="166">
        <v>21</v>
      </c>
      <c r="D8" s="166"/>
      <c r="E8" s="569">
        <v>683</v>
      </c>
      <c r="F8" s="570">
        <v>1176</v>
      </c>
      <c r="G8" s="571">
        <v>810</v>
      </c>
      <c r="H8" s="570">
        <v>1039612</v>
      </c>
      <c r="I8" s="569">
        <v>357</v>
      </c>
      <c r="J8" s="570">
        <v>601</v>
      </c>
      <c r="K8" s="571">
        <v>460</v>
      </c>
      <c r="L8" s="570">
        <v>2064928</v>
      </c>
      <c r="M8" s="569">
        <v>714</v>
      </c>
      <c r="N8" s="570">
        <v>1155</v>
      </c>
      <c r="O8" s="571">
        <v>893</v>
      </c>
      <c r="P8" s="570">
        <v>2009785</v>
      </c>
      <c r="Q8" s="569">
        <v>630</v>
      </c>
      <c r="R8" s="570">
        <v>1155</v>
      </c>
      <c r="S8" s="571">
        <v>761</v>
      </c>
      <c r="T8" s="570">
        <v>2062255</v>
      </c>
      <c r="U8" s="166"/>
      <c r="V8" s="571"/>
    </row>
    <row r="9" spans="2:38" x14ac:dyDescent="0.15">
      <c r="B9" s="178"/>
      <c r="C9" s="179">
        <v>22</v>
      </c>
      <c r="D9" s="190"/>
      <c r="E9" s="572">
        <v>714</v>
      </c>
      <c r="F9" s="572">
        <v>1229</v>
      </c>
      <c r="G9" s="572">
        <v>872</v>
      </c>
      <c r="H9" s="572">
        <v>1004155</v>
      </c>
      <c r="I9" s="572">
        <v>378</v>
      </c>
      <c r="J9" s="572">
        <v>651</v>
      </c>
      <c r="K9" s="572">
        <v>495</v>
      </c>
      <c r="L9" s="572">
        <v>2419215</v>
      </c>
      <c r="M9" s="572">
        <v>735</v>
      </c>
      <c r="N9" s="572">
        <v>1208</v>
      </c>
      <c r="O9" s="572">
        <v>947</v>
      </c>
      <c r="P9" s="572">
        <v>2088933</v>
      </c>
      <c r="Q9" s="572">
        <v>662</v>
      </c>
      <c r="R9" s="572">
        <v>1124</v>
      </c>
      <c r="S9" s="572">
        <v>833</v>
      </c>
      <c r="T9" s="572">
        <v>2044812</v>
      </c>
      <c r="U9" s="166"/>
      <c r="V9" s="571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</row>
    <row r="10" spans="2:38" x14ac:dyDescent="0.15">
      <c r="B10" s="184" t="s">
        <v>368</v>
      </c>
      <c r="C10" s="166">
        <v>9</v>
      </c>
      <c r="D10" s="166" t="s">
        <v>400</v>
      </c>
      <c r="E10" s="569">
        <v>913.5</v>
      </c>
      <c r="F10" s="569">
        <v>1113</v>
      </c>
      <c r="G10" s="569">
        <v>1010.8532767235006</v>
      </c>
      <c r="H10" s="569">
        <v>78477.5</v>
      </c>
      <c r="I10" s="569">
        <v>493.5</v>
      </c>
      <c r="J10" s="569">
        <v>609</v>
      </c>
      <c r="K10" s="569">
        <v>555.53544099879184</v>
      </c>
      <c r="L10" s="569">
        <v>181026.7</v>
      </c>
      <c r="M10" s="569">
        <v>966</v>
      </c>
      <c r="N10" s="569">
        <v>1176</v>
      </c>
      <c r="O10" s="569">
        <v>1086.983609557898</v>
      </c>
      <c r="P10" s="569">
        <v>162522.4</v>
      </c>
      <c r="Q10" s="569">
        <v>808.5</v>
      </c>
      <c r="R10" s="569">
        <v>976.5</v>
      </c>
      <c r="S10" s="569">
        <v>897.06451990327866</v>
      </c>
      <c r="T10" s="570">
        <v>160941.4</v>
      </c>
      <c r="U10" s="166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166"/>
    </row>
    <row r="11" spans="2:38" x14ac:dyDescent="0.15">
      <c r="B11" s="184"/>
      <c r="C11" s="166">
        <v>10</v>
      </c>
      <c r="D11" s="187"/>
      <c r="E11" s="570">
        <v>766.5</v>
      </c>
      <c r="F11" s="570">
        <v>1029</v>
      </c>
      <c r="G11" s="570">
        <v>912.05833409220543</v>
      </c>
      <c r="H11" s="570">
        <v>79155.400000000009</v>
      </c>
      <c r="I11" s="570">
        <v>441</v>
      </c>
      <c r="J11" s="570">
        <v>577.5</v>
      </c>
      <c r="K11" s="570">
        <v>505.60736489798688</v>
      </c>
      <c r="L11" s="570">
        <v>185332.9</v>
      </c>
      <c r="M11" s="570">
        <v>840</v>
      </c>
      <c r="N11" s="570">
        <v>1113</v>
      </c>
      <c r="O11" s="570">
        <v>964.65946860872668</v>
      </c>
      <c r="P11" s="570">
        <v>159477.80000000002</v>
      </c>
      <c r="Q11" s="570">
        <v>745.5</v>
      </c>
      <c r="R11" s="570">
        <v>924</v>
      </c>
      <c r="S11" s="570">
        <v>855.06199037719523</v>
      </c>
      <c r="T11" s="570">
        <v>157505</v>
      </c>
      <c r="U11" s="166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166"/>
    </row>
    <row r="12" spans="2:38" x14ac:dyDescent="0.15">
      <c r="B12" s="184"/>
      <c r="C12" s="166">
        <v>11</v>
      </c>
      <c r="D12" s="187"/>
      <c r="E12" s="570">
        <v>756</v>
      </c>
      <c r="F12" s="570">
        <v>913.5</v>
      </c>
      <c r="G12" s="570">
        <v>848.83348806024026</v>
      </c>
      <c r="H12" s="570">
        <v>110700.19999999998</v>
      </c>
      <c r="I12" s="570">
        <v>409.5</v>
      </c>
      <c r="J12" s="570">
        <v>546</v>
      </c>
      <c r="K12" s="570">
        <v>472.62968448905633</v>
      </c>
      <c r="L12" s="570">
        <v>232303.6</v>
      </c>
      <c r="M12" s="570">
        <v>798</v>
      </c>
      <c r="N12" s="570">
        <v>945</v>
      </c>
      <c r="O12" s="570">
        <v>890.44696251815378</v>
      </c>
      <c r="P12" s="570">
        <v>217470.99999999997</v>
      </c>
      <c r="Q12" s="570">
        <v>745.5</v>
      </c>
      <c r="R12" s="570">
        <v>945</v>
      </c>
      <c r="S12" s="570">
        <v>844.46867324983782</v>
      </c>
      <c r="T12" s="574">
        <v>206254.90000000002</v>
      </c>
      <c r="U12" s="166"/>
      <c r="V12" s="166"/>
      <c r="W12" s="571"/>
      <c r="X12" s="571"/>
      <c r="Y12" s="571"/>
      <c r="Z12" s="571"/>
      <c r="AA12" s="571"/>
      <c r="AB12" s="571"/>
      <c r="AC12" s="571"/>
      <c r="AD12" s="571"/>
      <c r="AE12" s="571"/>
      <c r="AF12" s="571"/>
      <c r="AG12" s="571"/>
      <c r="AH12" s="571"/>
      <c r="AI12" s="571"/>
      <c r="AJ12" s="571"/>
      <c r="AK12" s="571"/>
      <c r="AL12" s="166"/>
    </row>
    <row r="13" spans="2:38" x14ac:dyDescent="0.15">
      <c r="B13" s="184"/>
      <c r="C13" s="166">
        <v>12</v>
      </c>
      <c r="D13" s="187"/>
      <c r="E13" s="570">
        <v>819</v>
      </c>
      <c r="F13" s="570">
        <v>1228.5</v>
      </c>
      <c r="G13" s="570">
        <v>929.14614101027803</v>
      </c>
      <c r="H13" s="570">
        <v>84498.1</v>
      </c>
      <c r="I13" s="570">
        <v>420</v>
      </c>
      <c r="J13" s="570">
        <v>525</v>
      </c>
      <c r="K13" s="570">
        <v>467.58869902190702</v>
      </c>
      <c r="L13" s="570">
        <v>207269.7</v>
      </c>
      <c r="M13" s="570">
        <v>861</v>
      </c>
      <c r="N13" s="570">
        <v>1207.5</v>
      </c>
      <c r="O13" s="570">
        <v>1005.9510291180552</v>
      </c>
      <c r="P13" s="570">
        <v>209426.49999999997</v>
      </c>
      <c r="Q13" s="570">
        <v>819</v>
      </c>
      <c r="R13" s="570">
        <v>1123.5</v>
      </c>
      <c r="S13" s="570">
        <v>923.35716167843282</v>
      </c>
      <c r="T13" s="574">
        <v>181748.00000000003</v>
      </c>
      <c r="U13" s="166"/>
      <c r="V13" s="166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166"/>
    </row>
    <row r="14" spans="2:38" x14ac:dyDescent="0.15">
      <c r="B14" s="184" t="s">
        <v>372</v>
      </c>
      <c r="C14" s="166">
        <v>1</v>
      </c>
      <c r="D14" s="187" t="s">
        <v>400</v>
      </c>
      <c r="E14" s="570">
        <v>777</v>
      </c>
      <c r="F14" s="570">
        <v>997.5</v>
      </c>
      <c r="G14" s="570">
        <v>840.3365882850577</v>
      </c>
      <c r="H14" s="570">
        <v>99152</v>
      </c>
      <c r="I14" s="570">
        <v>429.97500000000002</v>
      </c>
      <c r="J14" s="570">
        <v>514.5</v>
      </c>
      <c r="K14" s="570">
        <v>463.95363717582518</v>
      </c>
      <c r="L14" s="570">
        <v>205247</v>
      </c>
      <c r="M14" s="570">
        <v>787.5</v>
      </c>
      <c r="N14" s="570">
        <v>1008</v>
      </c>
      <c r="O14" s="570">
        <v>876.64980341723322</v>
      </c>
      <c r="P14" s="570">
        <v>229470</v>
      </c>
      <c r="Q14" s="574">
        <v>787.5</v>
      </c>
      <c r="R14" s="574">
        <v>976.5</v>
      </c>
      <c r="S14" s="570">
        <v>843.25977433561479</v>
      </c>
      <c r="T14" s="574">
        <v>209994</v>
      </c>
      <c r="U14" s="166"/>
      <c r="V14" s="166"/>
      <c r="W14" s="571"/>
      <c r="X14" s="571"/>
      <c r="Y14" s="571"/>
      <c r="Z14" s="571"/>
      <c r="AA14" s="571"/>
      <c r="AB14" s="571"/>
      <c r="AC14" s="571"/>
      <c r="AD14" s="571"/>
      <c r="AE14" s="571"/>
      <c r="AF14" s="571"/>
      <c r="AG14" s="571"/>
      <c r="AH14" s="571"/>
      <c r="AI14" s="571"/>
      <c r="AJ14" s="571"/>
      <c r="AK14" s="571"/>
      <c r="AL14" s="166"/>
    </row>
    <row r="15" spans="2:38" x14ac:dyDescent="0.15">
      <c r="B15" s="184"/>
      <c r="C15" s="166">
        <v>2</v>
      </c>
      <c r="D15" s="187"/>
      <c r="E15" s="570">
        <v>787.5</v>
      </c>
      <c r="F15" s="570">
        <v>997.5</v>
      </c>
      <c r="G15" s="570">
        <v>908.04921034399865</v>
      </c>
      <c r="H15" s="570">
        <v>81408.5</v>
      </c>
      <c r="I15" s="570">
        <v>462</v>
      </c>
      <c r="J15" s="570">
        <v>630</v>
      </c>
      <c r="K15" s="570">
        <v>557.64401212925225</v>
      </c>
      <c r="L15" s="570">
        <v>208935.10000000003</v>
      </c>
      <c r="M15" s="570">
        <v>798</v>
      </c>
      <c r="N15" s="570">
        <v>1029</v>
      </c>
      <c r="O15" s="570">
        <v>944.56667376393489</v>
      </c>
      <c r="P15" s="570">
        <v>190769.40000000002</v>
      </c>
      <c r="Q15" s="570">
        <v>787.5</v>
      </c>
      <c r="R15" s="570">
        <v>997.5</v>
      </c>
      <c r="S15" s="570">
        <v>918.25518125871656</v>
      </c>
      <c r="T15" s="570">
        <v>173022.50000000003</v>
      </c>
      <c r="U15" s="166"/>
      <c r="V15" s="571"/>
      <c r="W15" s="571"/>
      <c r="X15" s="571"/>
      <c r="Y15" s="571"/>
      <c r="Z15" s="571"/>
      <c r="AA15" s="571"/>
      <c r="AB15" s="571"/>
      <c r="AC15" s="571"/>
      <c r="AD15" s="571"/>
      <c r="AE15" s="571"/>
      <c r="AF15" s="571"/>
      <c r="AG15" s="571"/>
      <c r="AH15" s="571"/>
      <c r="AI15" s="571"/>
      <c r="AJ15" s="571"/>
      <c r="AK15" s="571"/>
      <c r="AL15" s="166"/>
    </row>
    <row r="16" spans="2:38" x14ac:dyDescent="0.15">
      <c r="B16" s="184"/>
      <c r="C16" s="166">
        <v>3</v>
      </c>
      <c r="D16" s="187"/>
      <c r="E16" s="570">
        <v>787.5</v>
      </c>
      <c r="F16" s="570">
        <v>1148.7</v>
      </c>
      <c r="G16" s="570">
        <v>896.18964497041407</v>
      </c>
      <c r="H16" s="570">
        <v>93645.39999999998</v>
      </c>
      <c r="I16" s="570">
        <v>504</v>
      </c>
      <c r="J16" s="570">
        <v>693</v>
      </c>
      <c r="K16" s="570">
        <v>558.84477707006363</v>
      </c>
      <c r="L16" s="570">
        <v>192453.9</v>
      </c>
      <c r="M16" s="570">
        <v>829.5</v>
      </c>
      <c r="N16" s="570">
        <v>1155</v>
      </c>
      <c r="O16" s="570">
        <v>959.03685841096865</v>
      </c>
      <c r="P16" s="570">
        <v>186788.19999999998</v>
      </c>
      <c r="Q16" s="570">
        <v>819</v>
      </c>
      <c r="R16" s="570">
        <v>1050</v>
      </c>
      <c r="S16" s="570">
        <v>899.46778634140912</v>
      </c>
      <c r="T16" s="574">
        <v>150858.5</v>
      </c>
      <c r="U16" s="166"/>
      <c r="V16" s="571"/>
      <c r="W16" s="571"/>
      <c r="X16" s="571"/>
      <c r="Y16" s="571"/>
      <c r="Z16" s="571"/>
      <c r="AA16" s="571"/>
      <c r="AB16" s="571"/>
      <c r="AC16" s="571"/>
      <c r="AD16" s="571"/>
      <c r="AE16" s="571"/>
      <c r="AF16" s="571"/>
      <c r="AG16" s="571"/>
      <c r="AH16" s="571"/>
      <c r="AI16" s="571"/>
      <c r="AJ16" s="571"/>
      <c r="AK16" s="571"/>
      <c r="AL16" s="166"/>
    </row>
    <row r="17" spans="2:38" x14ac:dyDescent="0.15">
      <c r="B17" s="184"/>
      <c r="C17" s="166">
        <v>4</v>
      </c>
      <c r="D17" s="187"/>
      <c r="E17" s="570">
        <v>840</v>
      </c>
      <c r="F17" s="570">
        <v>987</v>
      </c>
      <c r="G17" s="570">
        <v>912.99201577025997</v>
      </c>
      <c r="H17" s="570">
        <v>84088.700000000012</v>
      </c>
      <c r="I17" s="570">
        <v>504</v>
      </c>
      <c r="J17" s="570">
        <v>630.10500000000002</v>
      </c>
      <c r="K17" s="570">
        <v>574.74963820549931</v>
      </c>
      <c r="L17" s="570">
        <v>180320.69999999998</v>
      </c>
      <c r="M17" s="574">
        <v>840</v>
      </c>
      <c r="N17" s="570">
        <v>997.5</v>
      </c>
      <c r="O17" s="570">
        <v>931.26552074343385</v>
      </c>
      <c r="P17" s="570">
        <v>190482.3</v>
      </c>
      <c r="Q17" s="570">
        <v>819</v>
      </c>
      <c r="R17" s="570">
        <v>966</v>
      </c>
      <c r="S17" s="570">
        <v>900.9969365511372</v>
      </c>
      <c r="T17" s="574">
        <v>148454.9</v>
      </c>
      <c r="U17" s="166"/>
      <c r="V17" s="571"/>
      <c r="W17" s="571"/>
      <c r="X17" s="571"/>
      <c r="Y17" s="571"/>
      <c r="Z17" s="571"/>
      <c r="AA17" s="571"/>
      <c r="AB17" s="571"/>
      <c r="AC17" s="571"/>
      <c r="AD17" s="571"/>
      <c r="AE17" s="571"/>
      <c r="AF17" s="571"/>
      <c r="AG17" s="571"/>
      <c r="AH17" s="571"/>
      <c r="AI17" s="571"/>
      <c r="AJ17" s="571"/>
      <c r="AK17" s="571"/>
      <c r="AL17" s="166"/>
    </row>
    <row r="18" spans="2:38" x14ac:dyDescent="0.15">
      <c r="B18" s="178"/>
      <c r="C18" s="179">
        <v>5</v>
      </c>
      <c r="D18" s="190"/>
      <c r="E18" s="572">
        <v>819</v>
      </c>
      <c r="F18" s="572">
        <v>976.5</v>
      </c>
      <c r="G18" s="572">
        <v>897.23672253097254</v>
      </c>
      <c r="H18" s="572">
        <v>78184.299999999988</v>
      </c>
      <c r="I18" s="572">
        <v>514.5</v>
      </c>
      <c r="J18" s="572">
        <v>630</v>
      </c>
      <c r="K18" s="572">
        <v>577.7602263578375</v>
      </c>
      <c r="L18" s="572">
        <v>174495.70000000004</v>
      </c>
      <c r="M18" s="572">
        <v>819</v>
      </c>
      <c r="N18" s="572">
        <v>976.5</v>
      </c>
      <c r="O18" s="572">
        <v>909.11952098239215</v>
      </c>
      <c r="P18" s="572">
        <v>179600.99999999997</v>
      </c>
      <c r="Q18" s="572">
        <v>808.5</v>
      </c>
      <c r="R18" s="572">
        <v>945</v>
      </c>
      <c r="S18" s="572">
        <v>887.48184704832056</v>
      </c>
      <c r="T18" s="573">
        <v>148327.6</v>
      </c>
      <c r="U18" s="166"/>
      <c r="V18" s="571"/>
      <c r="W18" s="571"/>
      <c r="X18" s="571"/>
      <c r="Y18" s="571"/>
      <c r="Z18" s="571"/>
      <c r="AA18" s="571"/>
      <c r="AB18" s="571"/>
      <c r="AC18" s="571"/>
      <c r="AD18" s="571"/>
      <c r="AE18" s="571"/>
      <c r="AF18" s="571"/>
      <c r="AG18" s="571"/>
      <c r="AH18" s="571"/>
      <c r="AI18" s="571"/>
      <c r="AJ18" s="571"/>
      <c r="AK18" s="571"/>
      <c r="AL18" s="166"/>
    </row>
    <row r="19" spans="2:38" ht="12.75" customHeight="1" x14ac:dyDescent="0.15">
      <c r="B19" s="175"/>
      <c r="C19" s="276">
        <v>40665</v>
      </c>
      <c r="E19" s="249">
        <v>861</v>
      </c>
      <c r="F19" s="249">
        <v>966</v>
      </c>
      <c r="G19" s="249">
        <v>915.23379073756428</v>
      </c>
      <c r="H19" s="570">
        <v>8414.2999999999993</v>
      </c>
      <c r="I19" s="249">
        <v>556.5</v>
      </c>
      <c r="J19" s="249">
        <v>619.5</v>
      </c>
      <c r="K19" s="249">
        <v>586.63419569301925</v>
      </c>
      <c r="L19" s="569">
        <v>18093.400000000001</v>
      </c>
      <c r="M19" s="249">
        <v>876.75</v>
      </c>
      <c r="N19" s="249">
        <v>976.5</v>
      </c>
      <c r="O19" s="249">
        <v>924.24522292993595</v>
      </c>
      <c r="P19" s="570">
        <v>19110.7</v>
      </c>
      <c r="Q19" s="249">
        <v>861</v>
      </c>
      <c r="R19" s="249">
        <v>945</v>
      </c>
      <c r="S19" s="249">
        <v>912.10112013786329</v>
      </c>
      <c r="T19" s="570">
        <v>19673</v>
      </c>
      <c r="U19" s="166"/>
      <c r="V19" s="571"/>
      <c r="W19" s="571"/>
      <c r="X19" s="571"/>
      <c r="Y19" s="571"/>
      <c r="Z19" s="571"/>
      <c r="AA19" s="571"/>
      <c r="AB19" s="571"/>
      <c r="AC19" s="571"/>
      <c r="AD19" s="571"/>
      <c r="AE19" s="571"/>
      <c r="AF19" s="571"/>
      <c r="AG19" s="571"/>
      <c r="AH19" s="571"/>
      <c r="AI19" s="571"/>
      <c r="AJ19" s="571"/>
      <c r="AK19" s="571"/>
      <c r="AL19" s="166"/>
    </row>
    <row r="20" spans="2:38" ht="11.1" customHeight="1" x14ac:dyDescent="0.15">
      <c r="B20" s="184"/>
      <c r="C20" s="276">
        <v>40669</v>
      </c>
      <c r="D20" s="167" t="s">
        <v>62</v>
      </c>
      <c r="E20" s="186">
        <v>861</v>
      </c>
      <c r="F20" s="188">
        <v>966</v>
      </c>
      <c r="G20" s="189">
        <v>920.57493256911619</v>
      </c>
      <c r="H20" s="570">
        <v>7104.9</v>
      </c>
      <c r="I20" s="569">
        <v>556.5</v>
      </c>
      <c r="J20" s="570">
        <v>619.5</v>
      </c>
      <c r="K20" s="571">
        <v>590.56510745891262</v>
      </c>
      <c r="L20" s="570">
        <v>16271.1</v>
      </c>
      <c r="M20" s="575">
        <v>867.30000000000007</v>
      </c>
      <c r="N20" s="576">
        <v>976.5</v>
      </c>
      <c r="O20" s="577">
        <v>928.41646950414679</v>
      </c>
      <c r="P20" s="570">
        <v>17524.900000000001</v>
      </c>
      <c r="Q20" s="186">
        <v>861</v>
      </c>
      <c r="R20" s="188">
        <v>945</v>
      </c>
      <c r="S20" s="189">
        <v>902.16339598478248</v>
      </c>
      <c r="T20" s="570">
        <v>12894.7</v>
      </c>
      <c r="U20" s="166"/>
      <c r="V20" s="571"/>
      <c r="W20" s="571"/>
      <c r="X20" s="571"/>
      <c r="Y20" s="571"/>
      <c r="Z20" s="571"/>
      <c r="AA20" s="571"/>
      <c r="AB20" s="571"/>
      <c r="AC20" s="571"/>
      <c r="AD20" s="571"/>
      <c r="AE20" s="571"/>
      <c r="AF20" s="571"/>
      <c r="AG20" s="571"/>
      <c r="AH20" s="571"/>
      <c r="AI20" s="571"/>
      <c r="AJ20" s="571"/>
      <c r="AK20" s="571"/>
      <c r="AL20" s="166"/>
    </row>
    <row r="21" spans="2:38" ht="11.1" customHeight="1" x14ac:dyDescent="0.15">
      <c r="B21" s="184"/>
      <c r="C21" s="276">
        <v>40672</v>
      </c>
      <c r="D21" s="167" t="s">
        <v>62</v>
      </c>
      <c r="E21" s="186">
        <v>840</v>
      </c>
      <c r="F21" s="188">
        <v>974.92500000000007</v>
      </c>
      <c r="G21" s="189">
        <v>903.51420018421891</v>
      </c>
      <c r="H21" s="570">
        <v>4718.6000000000004</v>
      </c>
      <c r="I21" s="569">
        <v>535.5</v>
      </c>
      <c r="J21" s="570">
        <v>619.5</v>
      </c>
      <c r="K21" s="571">
        <v>579.67114367550994</v>
      </c>
      <c r="L21" s="570">
        <v>15444.5</v>
      </c>
      <c r="M21" s="569">
        <v>882</v>
      </c>
      <c r="N21" s="570">
        <v>976.5</v>
      </c>
      <c r="O21" s="571">
        <v>915.02613304093575</v>
      </c>
      <c r="P21" s="570">
        <v>14537.6</v>
      </c>
      <c r="Q21" s="569">
        <v>861</v>
      </c>
      <c r="R21" s="570">
        <v>945</v>
      </c>
      <c r="S21" s="571">
        <v>909.88726604439728</v>
      </c>
      <c r="T21" s="570">
        <v>12338.9</v>
      </c>
      <c r="U21" s="166"/>
      <c r="V21" s="571"/>
      <c r="W21" s="571"/>
      <c r="X21" s="571"/>
      <c r="Y21" s="571"/>
      <c r="Z21" s="571"/>
      <c r="AA21" s="571"/>
      <c r="AB21" s="571"/>
      <c r="AC21" s="571"/>
      <c r="AD21" s="571"/>
      <c r="AE21" s="571"/>
      <c r="AF21" s="571"/>
      <c r="AG21" s="571"/>
      <c r="AH21" s="571"/>
      <c r="AI21" s="571"/>
      <c r="AJ21" s="571"/>
      <c r="AK21" s="571"/>
      <c r="AL21" s="166"/>
    </row>
    <row r="22" spans="2:38" ht="11.1" customHeight="1" x14ac:dyDescent="0.15">
      <c r="B22" s="184"/>
      <c r="C22" s="276">
        <v>40673</v>
      </c>
      <c r="D22" s="167" t="s">
        <v>62</v>
      </c>
      <c r="E22" s="569">
        <v>840</v>
      </c>
      <c r="F22" s="570">
        <v>976.5</v>
      </c>
      <c r="G22" s="571">
        <v>885.60945792266875</v>
      </c>
      <c r="H22" s="570">
        <v>3150.8</v>
      </c>
      <c r="I22" s="575">
        <v>535.5</v>
      </c>
      <c r="J22" s="576">
        <v>619.5</v>
      </c>
      <c r="K22" s="577">
        <v>583.617890897032</v>
      </c>
      <c r="L22" s="570">
        <v>5689.7</v>
      </c>
      <c r="M22" s="569">
        <v>882</v>
      </c>
      <c r="N22" s="570">
        <v>976.5</v>
      </c>
      <c r="O22" s="571">
        <v>921.42582004213068</v>
      </c>
      <c r="P22" s="570">
        <v>7697.9</v>
      </c>
      <c r="Q22" s="569">
        <v>861</v>
      </c>
      <c r="R22" s="570">
        <v>945</v>
      </c>
      <c r="S22" s="571">
        <v>903.53690192885756</v>
      </c>
      <c r="T22" s="570">
        <v>4685</v>
      </c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ht="11.1" customHeight="1" x14ac:dyDescent="0.15">
      <c r="B23" s="184"/>
      <c r="C23" s="276">
        <v>40674</v>
      </c>
      <c r="D23" s="167" t="s">
        <v>62</v>
      </c>
      <c r="E23" s="569">
        <v>861</v>
      </c>
      <c r="F23" s="570">
        <v>966</v>
      </c>
      <c r="G23" s="571">
        <v>903.05042948185076</v>
      </c>
      <c r="H23" s="570">
        <v>2712.9</v>
      </c>
      <c r="I23" s="575">
        <v>540.75</v>
      </c>
      <c r="J23" s="576">
        <v>619.5</v>
      </c>
      <c r="K23" s="577">
        <v>580.09252810665623</v>
      </c>
      <c r="L23" s="570">
        <v>6508.7</v>
      </c>
      <c r="M23" s="575">
        <v>882</v>
      </c>
      <c r="N23" s="575">
        <v>976.5</v>
      </c>
      <c r="O23" s="575">
        <v>926.11604987932424</v>
      </c>
      <c r="P23" s="570">
        <v>6607.5</v>
      </c>
      <c r="Q23" s="569">
        <v>850.5</v>
      </c>
      <c r="R23" s="570">
        <v>945</v>
      </c>
      <c r="S23" s="571">
        <v>895.67097040129761</v>
      </c>
      <c r="T23" s="570">
        <v>5517</v>
      </c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</row>
    <row r="24" spans="2:38" ht="11.1" customHeight="1" x14ac:dyDescent="0.15">
      <c r="B24" s="184"/>
      <c r="C24" s="276">
        <v>40675</v>
      </c>
      <c r="D24" s="167" t="s">
        <v>62</v>
      </c>
      <c r="E24" s="569">
        <v>840</v>
      </c>
      <c r="F24" s="570">
        <v>966</v>
      </c>
      <c r="G24" s="571">
        <v>893.57619232260561</v>
      </c>
      <c r="H24" s="578">
        <v>2757.7</v>
      </c>
      <c r="I24" s="569">
        <v>535.5</v>
      </c>
      <c r="J24" s="570">
        <v>609</v>
      </c>
      <c r="K24" s="571">
        <v>575.37886940115993</v>
      </c>
      <c r="L24" s="578">
        <v>6618.9</v>
      </c>
      <c r="M24" s="569">
        <v>882</v>
      </c>
      <c r="N24" s="570">
        <v>976.5</v>
      </c>
      <c r="O24" s="571">
        <v>918.23265209125475</v>
      </c>
      <c r="P24" s="578">
        <v>6775</v>
      </c>
      <c r="Q24" s="575">
        <v>850.5</v>
      </c>
      <c r="R24" s="576">
        <v>945</v>
      </c>
      <c r="S24" s="577">
        <v>897.73546491998081</v>
      </c>
      <c r="T24" s="578">
        <v>6020.9</v>
      </c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</row>
    <row r="25" spans="2:38" ht="11.1" customHeight="1" x14ac:dyDescent="0.15">
      <c r="B25" s="184"/>
      <c r="C25" s="276">
        <v>40676</v>
      </c>
      <c r="D25" s="167" t="s">
        <v>62</v>
      </c>
      <c r="E25" s="575">
        <v>840</v>
      </c>
      <c r="F25" s="576">
        <v>945</v>
      </c>
      <c r="G25" s="577">
        <v>898.68008327550331</v>
      </c>
      <c r="H25" s="578">
        <v>1486.8</v>
      </c>
      <c r="I25" s="575">
        <v>535.5</v>
      </c>
      <c r="J25" s="576">
        <v>609</v>
      </c>
      <c r="K25" s="577">
        <v>581.213515645543</v>
      </c>
      <c r="L25" s="578">
        <v>3034.6</v>
      </c>
      <c r="M25" s="569">
        <v>840</v>
      </c>
      <c r="N25" s="570">
        <v>976.5</v>
      </c>
      <c r="O25" s="571">
        <v>910.99620637329292</v>
      </c>
      <c r="P25" s="578">
        <v>10315.9</v>
      </c>
      <c r="Q25" s="575">
        <v>850.5</v>
      </c>
      <c r="R25" s="576">
        <v>945</v>
      </c>
      <c r="S25" s="577">
        <v>900.2432304038</v>
      </c>
      <c r="T25" s="578">
        <v>3316.1</v>
      </c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</row>
    <row r="26" spans="2:38" ht="11.1" customHeight="1" x14ac:dyDescent="0.15">
      <c r="B26" s="184"/>
      <c r="C26" s="276">
        <v>40679</v>
      </c>
      <c r="D26" s="167" t="s">
        <v>62</v>
      </c>
      <c r="E26" s="569">
        <v>819</v>
      </c>
      <c r="F26" s="570">
        <v>945</v>
      </c>
      <c r="G26" s="571">
        <v>888.46366630076841</v>
      </c>
      <c r="H26" s="578">
        <v>8429.2000000000007</v>
      </c>
      <c r="I26" s="575">
        <v>525</v>
      </c>
      <c r="J26" s="576">
        <v>609</v>
      </c>
      <c r="K26" s="577">
        <v>573.49263034867874</v>
      </c>
      <c r="L26" s="578">
        <v>22151.4</v>
      </c>
      <c r="M26" s="569">
        <v>850.5</v>
      </c>
      <c r="N26" s="570">
        <v>960.75</v>
      </c>
      <c r="O26" s="571">
        <v>900.69816494410486</v>
      </c>
      <c r="P26" s="578">
        <v>20661.3</v>
      </c>
      <c r="Q26" s="569">
        <v>829.5</v>
      </c>
      <c r="R26" s="570">
        <v>924</v>
      </c>
      <c r="S26" s="571">
        <v>882.38259276766701</v>
      </c>
      <c r="T26" s="578">
        <v>15215.7</v>
      </c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</row>
    <row r="27" spans="2:38" ht="11.1" customHeight="1" x14ac:dyDescent="0.15">
      <c r="B27" s="184"/>
      <c r="C27" s="276">
        <v>40680</v>
      </c>
      <c r="D27" s="167" t="s">
        <v>62</v>
      </c>
      <c r="E27" s="569">
        <v>840</v>
      </c>
      <c r="F27" s="570">
        <v>945</v>
      </c>
      <c r="G27" s="571">
        <v>894.43020985846761</v>
      </c>
      <c r="H27" s="578">
        <v>2612.1999999999998</v>
      </c>
      <c r="I27" s="569">
        <v>556.5</v>
      </c>
      <c r="J27" s="570">
        <v>619.5</v>
      </c>
      <c r="K27" s="571">
        <v>582.44772660849253</v>
      </c>
      <c r="L27" s="578">
        <v>4450.3</v>
      </c>
      <c r="M27" s="569">
        <v>850.5</v>
      </c>
      <c r="N27" s="570">
        <v>960.75</v>
      </c>
      <c r="O27" s="571">
        <v>910.98102262961936</v>
      </c>
      <c r="P27" s="578">
        <v>6327.7</v>
      </c>
      <c r="Q27" s="569">
        <v>829.5</v>
      </c>
      <c r="R27" s="570">
        <v>934.5</v>
      </c>
      <c r="S27" s="571">
        <v>882.8729498594189</v>
      </c>
      <c r="T27" s="578">
        <v>3026.5</v>
      </c>
      <c r="U27" s="166"/>
    </row>
    <row r="28" spans="2:38" ht="11.1" customHeight="1" x14ac:dyDescent="0.15">
      <c r="B28" s="184"/>
      <c r="C28" s="276">
        <v>40681</v>
      </c>
      <c r="D28" s="167" t="s">
        <v>62</v>
      </c>
      <c r="E28" s="579">
        <v>840</v>
      </c>
      <c r="F28" s="578">
        <v>924</v>
      </c>
      <c r="G28" s="580">
        <v>888.13518087581974</v>
      </c>
      <c r="H28" s="578">
        <v>2934.9</v>
      </c>
      <c r="I28" s="579">
        <v>546</v>
      </c>
      <c r="J28" s="578">
        <v>619.5</v>
      </c>
      <c r="K28" s="580">
        <v>580.6582734858838</v>
      </c>
      <c r="L28" s="578">
        <v>9072.2000000000007</v>
      </c>
      <c r="M28" s="579">
        <v>871.5</v>
      </c>
      <c r="N28" s="578">
        <v>966</v>
      </c>
      <c r="O28" s="580">
        <v>907.16814897165114</v>
      </c>
      <c r="P28" s="578">
        <v>9697.4</v>
      </c>
      <c r="Q28" s="579">
        <v>829.5</v>
      </c>
      <c r="R28" s="578">
        <v>913.5</v>
      </c>
      <c r="S28" s="580">
        <v>873.02463975539138</v>
      </c>
      <c r="T28" s="578">
        <v>7020.6</v>
      </c>
      <c r="U28" s="166"/>
    </row>
    <row r="29" spans="2:38" ht="11.1" customHeight="1" x14ac:dyDescent="0.15">
      <c r="B29" s="184"/>
      <c r="C29" s="276">
        <v>40682</v>
      </c>
      <c r="D29" s="167" t="s">
        <v>62</v>
      </c>
      <c r="E29" s="579">
        <v>840</v>
      </c>
      <c r="F29" s="578">
        <v>930.93000000000006</v>
      </c>
      <c r="G29" s="580">
        <v>884.26812688821769</v>
      </c>
      <c r="H29" s="578">
        <v>2954.6</v>
      </c>
      <c r="I29" s="579">
        <v>546</v>
      </c>
      <c r="J29" s="578">
        <v>619.5</v>
      </c>
      <c r="K29" s="580">
        <v>578.55127266906049</v>
      </c>
      <c r="L29" s="578">
        <v>8102.3</v>
      </c>
      <c r="M29" s="579">
        <v>871.5</v>
      </c>
      <c r="N29" s="578">
        <v>976.5</v>
      </c>
      <c r="O29" s="580">
        <v>899.98361626529777</v>
      </c>
      <c r="P29" s="578">
        <v>5090.2</v>
      </c>
      <c r="Q29" s="579">
        <v>829.5</v>
      </c>
      <c r="R29" s="578">
        <v>913.5</v>
      </c>
      <c r="S29" s="580">
        <v>869.05187885586099</v>
      </c>
      <c r="T29" s="578">
        <v>4468.3</v>
      </c>
      <c r="U29" s="166"/>
    </row>
    <row r="30" spans="2:38" ht="11.1" customHeight="1" x14ac:dyDescent="0.15">
      <c r="B30" s="184"/>
      <c r="C30" s="276">
        <v>40683</v>
      </c>
      <c r="D30" s="167" t="s">
        <v>62</v>
      </c>
      <c r="E30" s="581">
        <v>840</v>
      </c>
      <c r="F30" s="582">
        <v>934.5</v>
      </c>
      <c r="G30" s="583">
        <v>887.74613959234102</v>
      </c>
      <c r="H30" s="578">
        <v>1200.7</v>
      </c>
      <c r="I30" s="584">
        <v>525</v>
      </c>
      <c r="J30" s="585">
        <v>614.25</v>
      </c>
      <c r="K30" s="586">
        <v>571.56727272727278</v>
      </c>
      <c r="L30" s="578">
        <v>2195.1999999999998</v>
      </c>
      <c r="M30" s="581">
        <v>840</v>
      </c>
      <c r="N30" s="582">
        <v>945</v>
      </c>
      <c r="O30" s="583">
        <v>894.84049079754595</v>
      </c>
      <c r="P30" s="578">
        <v>3243.3</v>
      </c>
      <c r="Q30" s="581">
        <v>819</v>
      </c>
      <c r="R30" s="582">
        <v>924</v>
      </c>
      <c r="S30" s="583">
        <v>872.09927920576638</v>
      </c>
      <c r="T30" s="578">
        <v>2674.6</v>
      </c>
      <c r="U30" s="166"/>
    </row>
    <row r="31" spans="2:38" ht="11.1" customHeight="1" x14ac:dyDescent="0.15">
      <c r="B31" s="184"/>
      <c r="C31" s="276">
        <v>40686</v>
      </c>
      <c r="D31" s="167" t="s">
        <v>62</v>
      </c>
      <c r="E31" s="579">
        <v>819</v>
      </c>
      <c r="F31" s="578">
        <v>934.5</v>
      </c>
      <c r="G31" s="580">
        <v>885.6787611687995</v>
      </c>
      <c r="H31" s="578">
        <v>6142.8</v>
      </c>
      <c r="I31" s="584">
        <v>514.5</v>
      </c>
      <c r="J31" s="585">
        <v>619.5</v>
      </c>
      <c r="K31" s="586">
        <v>570.2551498221427</v>
      </c>
      <c r="L31" s="578">
        <v>18286.5</v>
      </c>
      <c r="M31" s="584">
        <v>840</v>
      </c>
      <c r="N31" s="584">
        <v>945</v>
      </c>
      <c r="O31" s="584">
        <v>889.0792911175231</v>
      </c>
      <c r="P31" s="578">
        <v>12338.8</v>
      </c>
      <c r="Q31" s="579">
        <v>819</v>
      </c>
      <c r="R31" s="578">
        <v>924</v>
      </c>
      <c r="S31" s="580">
        <v>874.43076980773583</v>
      </c>
      <c r="T31" s="578">
        <v>12682.9</v>
      </c>
      <c r="U31" s="166"/>
    </row>
    <row r="32" spans="2:38" ht="11.1" customHeight="1" x14ac:dyDescent="0.15">
      <c r="B32" s="184"/>
      <c r="C32" s="276">
        <v>40687</v>
      </c>
      <c r="D32" s="167" t="s">
        <v>62</v>
      </c>
      <c r="E32" s="584">
        <v>819</v>
      </c>
      <c r="F32" s="585">
        <v>946.05000000000007</v>
      </c>
      <c r="G32" s="586">
        <v>881.18251057827933</v>
      </c>
      <c r="H32" s="578">
        <v>1339.6</v>
      </c>
      <c r="I32" s="584">
        <v>514.5</v>
      </c>
      <c r="J32" s="585">
        <v>619.5</v>
      </c>
      <c r="K32" s="586">
        <v>561.1072344061522</v>
      </c>
      <c r="L32" s="578">
        <v>3810.8</v>
      </c>
      <c r="M32" s="584">
        <v>840</v>
      </c>
      <c r="N32" s="585">
        <v>942.06000000000006</v>
      </c>
      <c r="O32" s="586">
        <v>896.86731180242225</v>
      </c>
      <c r="P32" s="578">
        <v>2933.9</v>
      </c>
      <c r="Q32" s="579">
        <v>808.5</v>
      </c>
      <c r="R32" s="578">
        <v>924</v>
      </c>
      <c r="S32" s="580">
        <v>870.7658778317151</v>
      </c>
      <c r="T32" s="578">
        <v>1777</v>
      </c>
      <c r="U32" s="166"/>
    </row>
    <row r="33" spans="1:21" ht="11.1" customHeight="1" x14ac:dyDescent="0.15">
      <c r="B33" s="184"/>
      <c r="C33" s="276">
        <v>40688</v>
      </c>
      <c r="D33" s="167" t="s">
        <v>62</v>
      </c>
      <c r="E33" s="579">
        <v>819</v>
      </c>
      <c r="F33" s="578">
        <v>945.31499999999994</v>
      </c>
      <c r="G33" s="580">
        <v>884.63542319749195</v>
      </c>
      <c r="H33" s="578">
        <v>2145.3000000000002</v>
      </c>
      <c r="I33" s="579">
        <v>514.5</v>
      </c>
      <c r="J33" s="578">
        <v>609</v>
      </c>
      <c r="K33" s="580">
        <v>564.91705700617877</v>
      </c>
      <c r="L33" s="578">
        <v>3636.1</v>
      </c>
      <c r="M33" s="584">
        <v>840</v>
      </c>
      <c r="N33" s="585">
        <v>945</v>
      </c>
      <c r="O33" s="586">
        <v>901.66950082281949</v>
      </c>
      <c r="P33" s="578">
        <v>5495.6</v>
      </c>
      <c r="Q33" s="579">
        <v>808.5</v>
      </c>
      <c r="R33" s="578">
        <v>924</v>
      </c>
      <c r="S33" s="580">
        <v>868.55856724387263</v>
      </c>
      <c r="T33" s="578">
        <v>3430.4</v>
      </c>
      <c r="U33" s="166"/>
    </row>
    <row r="34" spans="1:21" ht="11.1" customHeight="1" x14ac:dyDescent="0.15">
      <c r="B34" s="184"/>
      <c r="C34" s="276">
        <v>40689</v>
      </c>
      <c r="D34" s="167" t="s">
        <v>62</v>
      </c>
      <c r="E34" s="584">
        <v>819</v>
      </c>
      <c r="F34" s="585">
        <v>945</v>
      </c>
      <c r="G34" s="586">
        <v>895.34150162948129</v>
      </c>
      <c r="H34" s="578">
        <v>6664.5</v>
      </c>
      <c r="I34" s="579">
        <v>522.9</v>
      </c>
      <c r="J34" s="578">
        <v>616.245</v>
      </c>
      <c r="K34" s="580">
        <v>579.01995051036192</v>
      </c>
      <c r="L34" s="578">
        <v>8249.9</v>
      </c>
      <c r="M34" s="579">
        <v>840</v>
      </c>
      <c r="N34" s="578">
        <v>945</v>
      </c>
      <c r="O34" s="580">
        <v>887.27670299727527</v>
      </c>
      <c r="P34" s="578">
        <v>11792</v>
      </c>
      <c r="Q34" s="579">
        <v>819</v>
      </c>
      <c r="R34" s="578">
        <v>924</v>
      </c>
      <c r="S34" s="580">
        <v>880.13256648193465</v>
      </c>
      <c r="T34" s="578">
        <v>15493.8</v>
      </c>
      <c r="U34" s="166"/>
    </row>
    <row r="35" spans="1:21" ht="11.1" customHeight="1" x14ac:dyDescent="0.15">
      <c r="B35" s="184"/>
      <c r="C35" s="276">
        <v>40690</v>
      </c>
      <c r="D35" s="167" t="s">
        <v>62</v>
      </c>
      <c r="E35" s="579">
        <v>819</v>
      </c>
      <c r="F35" s="578">
        <v>924</v>
      </c>
      <c r="G35" s="580">
        <v>881.87797454344229</v>
      </c>
      <c r="H35" s="578">
        <v>2074.6</v>
      </c>
      <c r="I35" s="581">
        <v>525</v>
      </c>
      <c r="J35" s="582">
        <v>619.5</v>
      </c>
      <c r="K35" s="583">
        <v>572.17508836235118</v>
      </c>
      <c r="L35" s="578">
        <v>3158.7</v>
      </c>
      <c r="M35" s="584">
        <v>819</v>
      </c>
      <c r="N35" s="585">
        <v>924</v>
      </c>
      <c r="O35" s="586">
        <v>884.22186400937869</v>
      </c>
      <c r="P35" s="578">
        <v>4622.2</v>
      </c>
      <c r="Q35" s="581">
        <v>819</v>
      </c>
      <c r="R35" s="582">
        <v>924</v>
      </c>
      <c r="S35" s="583">
        <v>863.99940218203574</v>
      </c>
      <c r="T35" s="578">
        <v>3128.8</v>
      </c>
      <c r="U35" s="166"/>
    </row>
    <row r="36" spans="1:21" ht="11.1" customHeight="1" x14ac:dyDescent="0.15">
      <c r="B36" s="184"/>
      <c r="C36" s="276">
        <v>40693</v>
      </c>
      <c r="D36" s="167" t="s">
        <v>62</v>
      </c>
      <c r="E36" s="579">
        <v>819</v>
      </c>
      <c r="F36" s="578">
        <v>924</v>
      </c>
      <c r="G36" s="580">
        <v>881.19123711340194</v>
      </c>
      <c r="H36" s="578">
        <v>6266.7</v>
      </c>
      <c r="I36" s="584">
        <v>535.5</v>
      </c>
      <c r="J36" s="585">
        <v>619.5</v>
      </c>
      <c r="K36" s="586">
        <v>568.50503032166102</v>
      </c>
      <c r="L36" s="578">
        <v>16659</v>
      </c>
      <c r="M36" s="584">
        <v>840</v>
      </c>
      <c r="N36" s="585">
        <v>945</v>
      </c>
      <c r="O36" s="586">
        <v>884.01910808676109</v>
      </c>
      <c r="P36" s="578">
        <v>10114.700000000001</v>
      </c>
      <c r="Q36" s="584">
        <v>819</v>
      </c>
      <c r="R36" s="585">
        <v>913.5</v>
      </c>
      <c r="S36" s="586">
        <v>862.43362783694033</v>
      </c>
      <c r="T36" s="578">
        <v>12154.7</v>
      </c>
      <c r="U36" s="166"/>
    </row>
    <row r="37" spans="1:21" ht="11.1" customHeight="1" x14ac:dyDescent="0.15">
      <c r="B37" s="184"/>
      <c r="C37" s="276">
        <v>40694</v>
      </c>
      <c r="D37" s="166"/>
      <c r="E37" s="581">
        <v>840</v>
      </c>
      <c r="F37" s="582">
        <v>924</v>
      </c>
      <c r="G37" s="583">
        <v>883.7160705536503</v>
      </c>
      <c r="H37" s="578">
        <v>5073.2</v>
      </c>
      <c r="I37" s="579">
        <v>535.5</v>
      </c>
      <c r="J37" s="578">
        <v>630</v>
      </c>
      <c r="K37" s="580">
        <v>578.64158187751991</v>
      </c>
      <c r="L37" s="578">
        <v>3062.4</v>
      </c>
      <c r="M37" s="579">
        <v>861</v>
      </c>
      <c r="N37" s="578">
        <v>966</v>
      </c>
      <c r="O37" s="580">
        <v>899.39106317411404</v>
      </c>
      <c r="P37" s="578">
        <v>4714.3999999999996</v>
      </c>
      <c r="Q37" s="581">
        <v>819</v>
      </c>
      <c r="R37" s="582">
        <v>913.5</v>
      </c>
      <c r="S37" s="583">
        <v>873.21737436696537</v>
      </c>
      <c r="T37" s="578">
        <v>2808.7</v>
      </c>
      <c r="U37" s="166"/>
    </row>
    <row r="38" spans="1:21" ht="11.25" customHeight="1" x14ac:dyDescent="0.15">
      <c r="A38" s="187"/>
      <c r="B38" s="184"/>
      <c r="C38" s="276"/>
      <c r="D38" s="187"/>
      <c r="E38" s="185"/>
      <c r="F38" s="185"/>
      <c r="G38" s="185"/>
      <c r="H38" s="185"/>
      <c r="I38" s="587"/>
      <c r="J38" s="587"/>
      <c r="K38" s="587"/>
      <c r="L38" s="587"/>
      <c r="M38" s="587"/>
      <c r="N38" s="587"/>
      <c r="O38" s="587"/>
      <c r="P38" s="185"/>
      <c r="Q38" s="185"/>
      <c r="R38" s="185"/>
      <c r="S38" s="185"/>
      <c r="T38" s="185"/>
      <c r="U38" s="166"/>
    </row>
    <row r="39" spans="1:21" ht="12.75" customHeight="1" x14ac:dyDescent="0.15">
      <c r="B39" s="184"/>
      <c r="C39" s="276"/>
      <c r="D39" s="187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7"/>
    </row>
    <row r="40" spans="1:21" ht="12.75" customHeight="1" x14ac:dyDescent="0.15">
      <c r="B40" s="588"/>
      <c r="C40" s="29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</row>
    <row r="41" spans="1:21" x14ac:dyDescent="0.15">
      <c r="B41" s="196"/>
    </row>
  </sheetData>
  <mergeCells count="5">
    <mergeCell ref="C5:D5"/>
    <mergeCell ref="E5:H5"/>
    <mergeCell ref="I5:L5"/>
    <mergeCell ref="M5:P5"/>
    <mergeCell ref="Q5:T5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&amp;C-59-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8"/>
  <sheetViews>
    <sheetView zoomScale="75" workbookViewId="0"/>
  </sheetViews>
  <sheetFormatPr defaultColWidth="7.5" defaultRowHeight="12" x14ac:dyDescent="0.15"/>
  <cols>
    <col min="1" max="1" width="1" style="167" customWidth="1"/>
    <col min="2" max="2" width="3.75" style="167" customWidth="1"/>
    <col min="3" max="3" width="8.625" style="167" customWidth="1"/>
    <col min="4" max="4" width="2.5" style="167" customWidth="1"/>
    <col min="5" max="5" width="7.125" style="167" customWidth="1"/>
    <col min="6" max="7" width="7.625" style="167" customWidth="1"/>
    <col min="8" max="8" width="9.125" style="167" customWidth="1"/>
    <col min="9" max="9" width="7.25" style="167" customWidth="1"/>
    <col min="10" max="11" width="7.625" style="167" customWidth="1"/>
    <col min="12" max="12" width="9.125" style="167" customWidth="1"/>
    <col min="13" max="13" width="7.25" style="167" customWidth="1"/>
    <col min="14" max="15" width="7.625" style="167" customWidth="1"/>
    <col min="16" max="16" width="9.125" style="167" customWidth="1"/>
    <col min="17" max="16384" width="7.5" style="167"/>
  </cols>
  <sheetData>
    <row r="2" spans="2:38" x14ac:dyDescent="0.15">
      <c r="B2" s="167" t="s">
        <v>205</v>
      </c>
    </row>
    <row r="3" spans="2:38" x14ac:dyDescent="0.15">
      <c r="P3" s="168" t="s">
        <v>206</v>
      </c>
    </row>
    <row r="4" spans="2:38" ht="6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R4" s="166"/>
    </row>
    <row r="5" spans="2:38" x14ac:dyDescent="0.15">
      <c r="B5" s="169"/>
      <c r="C5" s="170" t="s">
        <v>85</v>
      </c>
      <c r="D5" s="171"/>
      <c r="E5" s="652" t="s">
        <v>207</v>
      </c>
      <c r="F5" s="653"/>
      <c r="G5" s="653"/>
      <c r="H5" s="654"/>
      <c r="I5" s="652" t="s">
        <v>439</v>
      </c>
      <c r="J5" s="653"/>
      <c r="K5" s="653"/>
      <c r="L5" s="654"/>
      <c r="M5" s="652" t="s">
        <v>209</v>
      </c>
      <c r="N5" s="653"/>
      <c r="O5" s="653"/>
      <c r="P5" s="654"/>
      <c r="R5" s="166"/>
    </row>
    <row r="6" spans="2:38" x14ac:dyDescent="0.15">
      <c r="B6" s="178" t="s">
        <v>198</v>
      </c>
      <c r="C6" s="179"/>
      <c r="D6" s="190"/>
      <c r="E6" s="170" t="s">
        <v>202</v>
      </c>
      <c r="F6" s="261" t="s">
        <v>203</v>
      </c>
      <c r="G6" s="262" t="s">
        <v>159</v>
      </c>
      <c r="H6" s="261" t="s">
        <v>201</v>
      </c>
      <c r="I6" s="170" t="s">
        <v>202</v>
      </c>
      <c r="J6" s="261" t="s">
        <v>203</v>
      </c>
      <c r="K6" s="589" t="s">
        <v>159</v>
      </c>
      <c r="L6" s="261" t="s">
        <v>201</v>
      </c>
      <c r="M6" s="170" t="s">
        <v>202</v>
      </c>
      <c r="N6" s="261" t="s">
        <v>203</v>
      </c>
      <c r="O6" s="589" t="s">
        <v>159</v>
      </c>
      <c r="P6" s="261" t="s">
        <v>160</v>
      </c>
      <c r="R6" s="166"/>
    </row>
    <row r="7" spans="2:38" x14ac:dyDescent="0.15">
      <c r="B7" s="184" t="s">
        <v>60</v>
      </c>
      <c r="C7" s="166">
        <v>20</v>
      </c>
      <c r="D7" s="166"/>
      <c r="E7" s="184">
        <v>483</v>
      </c>
      <c r="F7" s="185">
        <v>819</v>
      </c>
      <c r="G7" s="166">
        <v>630</v>
      </c>
      <c r="H7" s="185">
        <v>2476104</v>
      </c>
      <c r="I7" s="184">
        <v>924</v>
      </c>
      <c r="J7" s="185">
        <v>1470</v>
      </c>
      <c r="K7" s="590">
        <v>1195</v>
      </c>
      <c r="L7" s="185">
        <v>221868</v>
      </c>
      <c r="M7" s="184">
        <v>557</v>
      </c>
      <c r="N7" s="185">
        <v>950</v>
      </c>
      <c r="O7" s="590">
        <v>768</v>
      </c>
      <c r="P7" s="185">
        <v>6810831</v>
      </c>
      <c r="R7" s="166"/>
    </row>
    <row r="8" spans="2:38" x14ac:dyDescent="0.15">
      <c r="B8" s="184"/>
      <c r="C8" s="166">
        <v>21</v>
      </c>
      <c r="D8" s="166"/>
      <c r="E8" s="184">
        <v>368</v>
      </c>
      <c r="F8" s="185">
        <v>648</v>
      </c>
      <c r="G8" s="166">
        <v>486</v>
      </c>
      <c r="H8" s="185">
        <v>3029032</v>
      </c>
      <c r="I8" s="184">
        <v>819</v>
      </c>
      <c r="J8" s="185">
        <v>1345</v>
      </c>
      <c r="K8" s="590">
        <v>1028</v>
      </c>
      <c r="L8" s="185">
        <v>296189</v>
      </c>
      <c r="M8" s="184">
        <v>520</v>
      </c>
      <c r="N8" s="185">
        <v>803</v>
      </c>
      <c r="O8" s="590">
        <v>637</v>
      </c>
      <c r="P8" s="185">
        <v>7257163</v>
      </c>
      <c r="R8" s="166"/>
    </row>
    <row r="9" spans="2:38" x14ac:dyDescent="0.15">
      <c r="B9" s="178"/>
      <c r="C9" s="179">
        <v>22</v>
      </c>
      <c r="D9" s="190"/>
      <c r="E9" s="191">
        <v>410</v>
      </c>
      <c r="F9" s="191">
        <v>714</v>
      </c>
      <c r="G9" s="191">
        <v>516</v>
      </c>
      <c r="H9" s="191">
        <v>3480278</v>
      </c>
      <c r="I9" s="191">
        <v>861</v>
      </c>
      <c r="J9" s="191">
        <v>1003</v>
      </c>
      <c r="K9" s="191">
        <v>1027</v>
      </c>
      <c r="L9" s="191">
        <v>354166</v>
      </c>
      <c r="M9" s="191">
        <v>562</v>
      </c>
      <c r="N9" s="191">
        <v>875</v>
      </c>
      <c r="O9" s="191">
        <v>688</v>
      </c>
      <c r="P9" s="190">
        <v>7232727</v>
      </c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</row>
    <row r="10" spans="2:38" x14ac:dyDescent="0.15">
      <c r="B10" s="184" t="s">
        <v>368</v>
      </c>
      <c r="C10" s="166">
        <v>10</v>
      </c>
      <c r="D10" s="187" t="s">
        <v>400</v>
      </c>
      <c r="E10" s="185">
        <v>451.5</v>
      </c>
      <c r="F10" s="185">
        <v>598.5</v>
      </c>
      <c r="G10" s="187">
        <v>528.12190194132893</v>
      </c>
      <c r="H10" s="185">
        <v>264764.90000000002</v>
      </c>
      <c r="I10" s="185">
        <v>945</v>
      </c>
      <c r="J10" s="185">
        <v>1239</v>
      </c>
      <c r="K10" s="185">
        <v>1046.6802418665384</v>
      </c>
      <c r="L10" s="185">
        <v>26057.599999999999</v>
      </c>
      <c r="M10" s="185">
        <v>603.22500000000002</v>
      </c>
      <c r="N10" s="185">
        <v>825.30000000000007</v>
      </c>
      <c r="O10" s="185">
        <v>687.8037170982501</v>
      </c>
      <c r="P10" s="185">
        <v>547349.69999999995</v>
      </c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</row>
    <row r="11" spans="2:38" x14ac:dyDescent="0.15">
      <c r="B11" s="184"/>
      <c r="C11" s="166">
        <v>11</v>
      </c>
      <c r="D11" s="187"/>
      <c r="E11" s="185">
        <v>429.97500000000002</v>
      </c>
      <c r="F11" s="185">
        <v>577.5</v>
      </c>
      <c r="G11" s="185">
        <v>495.57174265737626</v>
      </c>
      <c r="H11" s="185">
        <v>321880.5</v>
      </c>
      <c r="I11" s="185">
        <v>892.5</v>
      </c>
      <c r="J11" s="185">
        <v>1102.5</v>
      </c>
      <c r="K11" s="185">
        <v>984.04480508329038</v>
      </c>
      <c r="L11" s="185">
        <v>36057.899999999994</v>
      </c>
      <c r="M11" s="185">
        <v>569.1</v>
      </c>
      <c r="N11" s="185">
        <v>720.30000000000007</v>
      </c>
      <c r="O11" s="185">
        <v>645.95575077101978</v>
      </c>
      <c r="P11" s="187">
        <v>655772.39999999991</v>
      </c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</row>
    <row r="12" spans="2:38" x14ac:dyDescent="0.15">
      <c r="B12" s="184"/>
      <c r="C12" s="166">
        <v>12</v>
      </c>
      <c r="D12" s="187"/>
      <c r="E12" s="185">
        <v>441</v>
      </c>
      <c r="F12" s="185">
        <v>556.5</v>
      </c>
      <c r="G12" s="185">
        <v>486.1852620055036</v>
      </c>
      <c r="H12" s="185">
        <v>268899</v>
      </c>
      <c r="I12" s="185">
        <v>861</v>
      </c>
      <c r="J12" s="185">
        <v>1102.5</v>
      </c>
      <c r="K12" s="185">
        <v>978.3952219054446</v>
      </c>
      <c r="L12" s="185">
        <v>30203.600000000002</v>
      </c>
      <c r="M12" s="185">
        <v>597.45000000000005</v>
      </c>
      <c r="N12" s="185">
        <v>814.48500000000013</v>
      </c>
      <c r="O12" s="185">
        <v>667.29897718754296</v>
      </c>
      <c r="P12" s="187">
        <v>606407.30000000005</v>
      </c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</row>
    <row r="13" spans="2:38" x14ac:dyDescent="0.15">
      <c r="B13" s="184" t="s">
        <v>372</v>
      </c>
      <c r="C13" s="166">
        <v>1</v>
      </c>
      <c r="D13" s="187" t="s">
        <v>400</v>
      </c>
      <c r="E13" s="185">
        <v>451.5</v>
      </c>
      <c r="F13" s="185">
        <v>546</v>
      </c>
      <c r="G13" s="185">
        <v>483.19262836205684</v>
      </c>
      <c r="H13" s="185">
        <v>284927</v>
      </c>
      <c r="I13" s="185">
        <v>840</v>
      </c>
      <c r="J13" s="185">
        <v>1029</v>
      </c>
      <c r="K13" s="185">
        <v>934.36815988595254</v>
      </c>
      <c r="L13" s="185">
        <v>26102</v>
      </c>
      <c r="M13" s="185">
        <v>592.20000000000005</v>
      </c>
      <c r="N13" s="185">
        <v>756</v>
      </c>
      <c r="O13" s="185">
        <v>649.3918582385503</v>
      </c>
      <c r="P13" s="187">
        <v>685910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</row>
    <row r="14" spans="2:38" ht="14.25" customHeight="1" x14ac:dyDescent="0.15">
      <c r="B14" s="175"/>
      <c r="C14" s="313">
        <v>2</v>
      </c>
      <c r="D14" s="187"/>
      <c r="E14" s="249">
        <v>472.5</v>
      </c>
      <c r="F14" s="249">
        <v>640.5</v>
      </c>
      <c r="G14" s="249">
        <v>571.67674535150661</v>
      </c>
      <c r="H14" s="185">
        <v>288541.90000000002</v>
      </c>
      <c r="I14" s="249">
        <v>861</v>
      </c>
      <c r="J14" s="249">
        <v>1050</v>
      </c>
      <c r="K14" s="249">
        <v>949.09473189587914</v>
      </c>
      <c r="L14" s="185">
        <v>25467.200000000004</v>
      </c>
      <c r="M14" s="249">
        <v>599.55000000000007</v>
      </c>
      <c r="N14" s="249">
        <v>809.55000000000007</v>
      </c>
      <c r="O14" s="249">
        <v>727.85470446344823</v>
      </c>
      <c r="P14" s="185">
        <v>591853.5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</row>
    <row r="15" spans="2:38" x14ac:dyDescent="0.15">
      <c r="B15" s="184"/>
      <c r="C15" s="313">
        <v>3</v>
      </c>
      <c r="D15" s="187"/>
      <c r="E15" s="185">
        <v>514.5</v>
      </c>
      <c r="F15" s="185">
        <v>714</v>
      </c>
      <c r="G15" s="185">
        <v>583.53571584970098</v>
      </c>
      <c r="H15" s="185">
        <v>261236.40000000002</v>
      </c>
      <c r="I15" s="188">
        <v>892.5</v>
      </c>
      <c r="J15" s="188">
        <v>1312.5</v>
      </c>
      <c r="K15" s="188">
        <v>1030.7212869435093</v>
      </c>
      <c r="L15" s="185">
        <v>21546.6</v>
      </c>
      <c r="M15" s="185">
        <v>658.35</v>
      </c>
      <c r="N15" s="185">
        <v>870.45</v>
      </c>
      <c r="O15" s="185">
        <v>743.58882025654373</v>
      </c>
      <c r="P15" s="187">
        <v>653509.5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</row>
    <row r="16" spans="2:38" x14ac:dyDescent="0.15">
      <c r="B16" s="184"/>
      <c r="C16" s="313">
        <v>4</v>
      </c>
      <c r="D16" s="187"/>
      <c r="E16" s="185">
        <v>525</v>
      </c>
      <c r="F16" s="185">
        <v>661.5</v>
      </c>
      <c r="G16" s="185">
        <v>589.4953697904233</v>
      </c>
      <c r="H16" s="185">
        <v>238501.2</v>
      </c>
      <c r="I16" s="188">
        <v>945</v>
      </c>
      <c r="J16" s="188">
        <v>1102.5</v>
      </c>
      <c r="K16" s="188">
        <v>1027.9793535395802</v>
      </c>
      <c r="L16" s="185">
        <v>20286.800000000003</v>
      </c>
      <c r="M16" s="185">
        <v>645.75</v>
      </c>
      <c r="N16" s="185">
        <v>807.45</v>
      </c>
      <c r="O16" s="185">
        <v>750.11940215864649</v>
      </c>
      <c r="P16" s="185">
        <v>675377.2</v>
      </c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</row>
    <row r="17" spans="2:38" x14ac:dyDescent="0.15">
      <c r="B17" s="178"/>
      <c r="C17" s="290">
        <v>5</v>
      </c>
      <c r="D17" s="190"/>
      <c r="E17" s="191">
        <v>525</v>
      </c>
      <c r="F17" s="191">
        <v>661.5</v>
      </c>
      <c r="G17" s="191">
        <v>588.09792685597483</v>
      </c>
      <c r="H17" s="191">
        <v>242156.50000000003</v>
      </c>
      <c r="I17" s="195">
        <v>924</v>
      </c>
      <c r="J17" s="195">
        <v>1102.5</v>
      </c>
      <c r="K17" s="195">
        <v>1012.0073427499105</v>
      </c>
      <c r="L17" s="191">
        <v>22685.300000000003</v>
      </c>
      <c r="M17" s="191">
        <v>674.1</v>
      </c>
      <c r="N17" s="191">
        <v>805.35</v>
      </c>
      <c r="O17" s="191">
        <v>757.17809531101182</v>
      </c>
      <c r="P17" s="190">
        <v>793642.39999999979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</row>
    <row r="18" spans="2:38" x14ac:dyDescent="0.15">
      <c r="B18" s="184"/>
      <c r="C18" s="276">
        <v>40665</v>
      </c>
      <c r="E18" s="186">
        <v>577.5</v>
      </c>
      <c r="F18" s="188">
        <v>661.5</v>
      </c>
      <c r="G18" s="189">
        <v>605.26951657534539</v>
      </c>
      <c r="H18" s="185">
        <v>25271.1</v>
      </c>
      <c r="I18" s="184">
        <v>976.5</v>
      </c>
      <c r="J18" s="185">
        <v>1102.5</v>
      </c>
      <c r="K18" s="590">
        <v>1021.558987383254</v>
      </c>
      <c r="L18" s="185">
        <v>2355.8000000000002</v>
      </c>
      <c r="M18" s="186">
        <v>732.9</v>
      </c>
      <c r="N18" s="186">
        <v>805.35</v>
      </c>
      <c r="O18" s="186">
        <v>770.31205984657208</v>
      </c>
      <c r="P18" s="185">
        <v>62179.5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</row>
    <row r="19" spans="2:38" x14ac:dyDescent="0.15">
      <c r="B19" s="184"/>
      <c r="C19" s="276">
        <v>40669</v>
      </c>
      <c r="E19" s="184">
        <v>577.5</v>
      </c>
      <c r="F19" s="185">
        <v>661.5</v>
      </c>
      <c r="G19" s="166">
        <v>595.40694673823305</v>
      </c>
      <c r="H19" s="185">
        <v>25433</v>
      </c>
      <c r="I19" s="184">
        <v>978.28500000000008</v>
      </c>
      <c r="J19" s="185">
        <v>1102.5</v>
      </c>
      <c r="K19" s="590">
        <v>1038.3790675547098</v>
      </c>
      <c r="L19" s="185">
        <v>1837.9</v>
      </c>
      <c r="M19" s="184">
        <v>735</v>
      </c>
      <c r="N19" s="185">
        <v>803.67</v>
      </c>
      <c r="O19" s="590">
        <v>777.97737353307184</v>
      </c>
      <c r="P19" s="185">
        <v>87201.7</v>
      </c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</row>
    <row r="20" spans="2:38" x14ac:dyDescent="0.15">
      <c r="B20" s="184"/>
      <c r="C20" s="276">
        <v>40672</v>
      </c>
      <c r="E20" s="184">
        <v>556.5</v>
      </c>
      <c r="F20" s="185">
        <v>661.5</v>
      </c>
      <c r="G20" s="166">
        <v>588.73334722123445</v>
      </c>
      <c r="H20" s="185">
        <v>21284.6</v>
      </c>
      <c r="I20" s="186">
        <v>976.5</v>
      </c>
      <c r="J20" s="188">
        <v>1102.5</v>
      </c>
      <c r="K20" s="591">
        <v>1019.0769836065576</v>
      </c>
      <c r="L20" s="185">
        <v>2072.5</v>
      </c>
      <c r="M20" s="186">
        <v>735</v>
      </c>
      <c r="N20" s="188">
        <v>800.52</v>
      </c>
      <c r="O20" s="591">
        <v>786.48476359593064</v>
      </c>
      <c r="P20" s="185">
        <v>64612.7</v>
      </c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</row>
    <row r="21" spans="2:38" x14ac:dyDescent="0.15">
      <c r="B21" s="184"/>
      <c r="C21" s="276">
        <v>40673</v>
      </c>
      <c r="E21" s="184">
        <v>556.5</v>
      </c>
      <c r="F21" s="185">
        <v>640.5</v>
      </c>
      <c r="G21" s="166">
        <v>593.20958083832352</v>
      </c>
      <c r="H21" s="185">
        <v>6374.5</v>
      </c>
      <c r="I21" s="186">
        <v>976.5</v>
      </c>
      <c r="J21" s="186">
        <v>1102.5</v>
      </c>
      <c r="K21" s="186">
        <v>1024.0058181818183</v>
      </c>
      <c r="L21" s="185">
        <v>709.6</v>
      </c>
      <c r="M21" s="184">
        <v>735.73500000000013</v>
      </c>
      <c r="N21" s="185">
        <v>793.06499999999994</v>
      </c>
      <c r="O21" s="590">
        <v>775.51725650020614</v>
      </c>
      <c r="P21" s="185">
        <v>40919.599999999999</v>
      </c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</row>
    <row r="22" spans="2:38" x14ac:dyDescent="0.15">
      <c r="B22" s="184"/>
      <c r="C22" s="276">
        <v>40674</v>
      </c>
      <c r="E22" s="184">
        <v>556.5</v>
      </c>
      <c r="F22" s="185">
        <v>640.5</v>
      </c>
      <c r="G22" s="166">
        <v>593.61680577698564</v>
      </c>
      <c r="H22" s="185">
        <v>6117.1</v>
      </c>
      <c r="I22" s="184">
        <v>976.5</v>
      </c>
      <c r="J22" s="185">
        <v>1102.5</v>
      </c>
      <c r="K22" s="590">
        <v>1029.4402319357719</v>
      </c>
      <c r="L22" s="185">
        <v>862.2</v>
      </c>
      <c r="M22" s="186">
        <v>720.30000000000007</v>
      </c>
      <c r="N22" s="188">
        <v>784.03500000000008</v>
      </c>
      <c r="O22" s="591">
        <v>762.4849249985059</v>
      </c>
      <c r="P22" s="185">
        <v>33668</v>
      </c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</row>
    <row r="23" spans="2:38" x14ac:dyDescent="0.15">
      <c r="B23" s="184"/>
      <c r="C23" s="276">
        <v>40675</v>
      </c>
      <c r="E23" s="184">
        <v>546</v>
      </c>
      <c r="F23" s="185">
        <v>640.5</v>
      </c>
      <c r="G23" s="166">
        <v>584.3811612303582</v>
      </c>
      <c r="H23" s="185">
        <v>9774.4</v>
      </c>
      <c r="I23" s="186">
        <v>976.5</v>
      </c>
      <c r="J23" s="188">
        <v>1102.5</v>
      </c>
      <c r="K23" s="591">
        <v>1019.7463570127505</v>
      </c>
      <c r="L23" s="185">
        <v>629</v>
      </c>
      <c r="M23" s="184">
        <v>722.50500000000011</v>
      </c>
      <c r="N23" s="185">
        <v>786.45</v>
      </c>
      <c r="O23" s="590">
        <v>765.68274111675123</v>
      </c>
      <c r="P23" s="185">
        <v>36533.199999999997</v>
      </c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</row>
    <row r="24" spans="2:38" x14ac:dyDescent="0.15">
      <c r="B24" s="184"/>
      <c r="C24" s="276">
        <v>40676</v>
      </c>
      <c r="E24" s="184">
        <v>546</v>
      </c>
      <c r="F24" s="185">
        <v>640.5</v>
      </c>
      <c r="G24" s="166">
        <v>575.63367766648878</v>
      </c>
      <c r="H24" s="185">
        <v>3441.3</v>
      </c>
      <c r="I24" s="184">
        <v>976.5</v>
      </c>
      <c r="J24" s="185">
        <v>1102.5</v>
      </c>
      <c r="K24" s="590">
        <v>1035.1044386422977</v>
      </c>
      <c r="L24" s="185">
        <v>209.7</v>
      </c>
      <c r="M24" s="184">
        <v>720.30000000000007</v>
      </c>
      <c r="N24" s="185">
        <v>786.45</v>
      </c>
      <c r="O24" s="590">
        <v>762.68560572783997</v>
      </c>
      <c r="P24" s="185">
        <v>27690.2</v>
      </c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</row>
    <row r="25" spans="2:38" x14ac:dyDescent="0.15">
      <c r="B25" s="184"/>
      <c r="C25" s="276">
        <v>40679</v>
      </c>
      <c r="E25" s="186">
        <v>546</v>
      </c>
      <c r="F25" s="188">
        <v>630</v>
      </c>
      <c r="G25" s="189">
        <v>582.36330025246809</v>
      </c>
      <c r="H25" s="185">
        <v>27937.3</v>
      </c>
      <c r="I25" s="184">
        <v>966</v>
      </c>
      <c r="J25" s="185">
        <v>1102.5</v>
      </c>
      <c r="K25" s="590">
        <v>1027.0953549848946</v>
      </c>
      <c r="L25" s="185">
        <v>2069.4</v>
      </c>
      <c r="M25" s="184">
        <v>684.6</v>
      </c>
      <c r="N25" s="185">
        <v>778.57500000000005</v>
      </c>
      <c r="O25" s="590">
        <v>748.9150316609838</v>
      </c>
      <c r="P25" s="185">
        <v>71012.3</v>
      </c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</row>
    <row r="26" spans="2:38" x14ac:dyDescent="0.15">
      <c r="B26" s="184"/>
      <c r="C26" s="276">
        <v>40680</v>
      </c>
      <c r="E26" s="186">
        <v>567</v>
      </c>
      <c r="F26" s="188">
        <v>630</v>
      </c>
      <c r="G26" s="189">
        <v>593.75091323435754</v>
      </c>
      <c r="H26" s="185">
        <v>6710.2</v>
      </c>
      <c r="I26" s="186">
        <v>945</v>
      </c>
      <c r="J26" s="188">
        <v>1050</v>
      </c>
      <c r="K26" s="591">
        <v>1024.195652173913</v>
      </c>
      <c r="L26" s="185">
        <v>608.79999999999995</v>
      </c>
      <c r="M26" s="184">
        <v>684.6</v>
      </c>
      <c r="N26" s="185">
        <v>788.02499999999998</v>
      </c>
      <c r="O26" s="590">
        <v>739.03282853015344</v>
      </c>
      <c r="P26" s="185">
        <v>36018.400000000001</v>
      </c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</row>
    <row r="27" spans="2:38" x14ac:dyDescent="0.15">
      <c r="B27" s="184"/>
      <c r="C27" s="276">
        <v>40681</v>
      </c>
      <c r="E27" s="184">
        <v>567</v>
      </c>
      <c r="F27" s="185">
        <v>630</v>
      </c>
      <c r="G27" s="166">
        <v>597.5545419431063</v>
      </c>
      <c r="H27" s="185">
        <v>12078.7</v>
      </c>
      <c r="I27" s="184">
        <v>945</v>
      </c>
      <c r="J27" s="185">
        <v>1050</v>
      </c>
      <c r="K27" s="590">
        <v>1010.1428571428571</v>
      </c>
      <c r="L27" s="185">
        <v>860.8</v>
      </c>
      <c r="M27" s="186">
        <v>674.1</v>
      </c>
      <c r="N27" s="188">
        <v>766.5</v>
      </c>
      <c r="O27" s="591">
        <v>730.96530793924853</v>
      </c>
      <c r="P27" s="185">
        <v>35443</v>
      </c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</row>
    <row r="28" spans="2:38" x14ac:dyDescent="0.15">
      <c r="B28" s="184"/>
      <c r="C28" s="276">
        <v>40682</v>
      </c>
      <c r="E28" s="184">
        <v>567</v>
      </c>
      <c r="F28" s="185">
        <v>630</v>
      </c>
      <c r="G28" s="166">
        <v>588.87285346481747</v>
      </c>
      <c r="H28" s="185">
        <v>14717.8</v>
      </c>
      <c r="I28" s="186">
        <v>945</v>
      </c>
      <c r="J28" s="188">
        <v>1039.5</v>
      </c>
      <c r="K28" s="591">
        <v>1008.0101117103235</v>
      </c>
      <c r="L28" s="185">
        <v>1023</v>
      </c>
      <c r="M28" s="184">
        <v>687.75</v>
      </c>
      <c r="N28" s="185">
        <v>766.5</v>
      </c>
      <c r="O28" s="590">
        <v>731.12011149166676</v>
      </c>
      <c r="P28" s="185">
        <v>43771.4</v>
      </c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</row>
    <row r="29" spans="2:38" x14ac:dyDescent="0.15">
      <c r="B29" s="184"/>
      <c r="C29" s="276">
        <v>40683</v>
      </c>
      <c r="E29" s="186">
        <v>546</v>
      </c>
      <c r="F29" s="188">
        <v>630</v>
      </c>
      <c r="G29" s="189">
        <v>580.90466311896819</v>
      </c>
      <c r="H29" s="185">
        <v>3165.6</v>
      </c>
      <c r="I29" s="184">
        <v>934.5</v>
      </c>
      <c r="J29" s="185">
        <v>1018.5</v>
      </c>
      <c r="K29" s="590">
        <v>988.81621621621616</v>
      </c>
      <c r="L29" s="185">
        <v>600.6</v>
      </c>
      <c r="M29" s="184">
        <v>682.5</v>
      </c>
      <c r="N29" s="185">
        <v>784.03500000000008</v>
      </c>
      <c r="O29" s="590">
        <v>730.96417857955601</v>
      </c>
      <c r="P29" s="185">
        <v>22510.7</v>
      </c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</row>
    <row r="30" spans="2:38" x14ac:dyDescent="0.15">
      <c r="B30" s="184"/>
      <c r="C30" s="276">
        <v>40686</v>
      </c>
      <c r="E30" s="184">
        <v>535.5</v>
      </c>
      <c r="F30" s="185">
        <v>630</v>
      </c>
      <c r="G30" s="166">
        <v>582.112440972944</v>
      </c>
      <c r="H30" s="185">
        <v>21277.200000000001</v>
      </c>
      <c r="I30" s="184">
        <v>934.5</v>
      </c>
      <c r="J30" s="185">
        <v>1012.83</v>
      </c>
      <c r="K30" s="590">
        <v>993.24420075917351</v>
      </c>
      <c r="L30" s="185">
        <v>2683.5</v>
      </c>
      <c r="M30" s="184">
        <v>687.75</v>
      </c>
      <c r="N30" s="185">
        <v>784.14</v>
      </c>
      <c r="O30" s="590">
        <v>735.04667187611005</v>
      </c>
      <c r="P30" s="185">
        <v>47667.1</v>
      </c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</row>
    <row r="31" spans="2:38" x14ac:dyDescent="0.15">
      <c r="B31" s="184"/>
      <c r="C31" s="276">
        <v>40687</v>
      </c>
      <c r="E31" s="184">
        <v>530.25</v>
      </c>
      <c r="F31" s="185">
        <v>630</v>
      </c>
      <c r="G31" s="166">
        <v>578.56231671554258</v>
      </c>
      <c r="H31" s="185">
        <v>5622.1</v>
      </c>
      <c r="I31" s="186">
        <v>945</v>
      </c>
      <c r="J31" s="188">
        <v>1012.9350000000001</v>
      </c>
      <c r="K31" s="591">
        <v>988.6280898876405</v>
      </c>
      <c r="L31" s="185">
        <v>322.3</v>
      </c>
      <c r="M31" s="184">
        <v>683.55000000000007</v>
      </c>
      <c r="N31" s="185">
        <v>782.25</v>
      </c>
      <c r="O31" s="590">
        <v>732.48354074668805</v>
      </c>
      <c r="P31" s="185">
        <v>25578.3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</row>
    <row r="32" spans="2:38" x14ac:dyDescent="0.15">
      <c r="B32" s="184"/>
      <c r="C32" s="276">
        <v>40688</v>
      </c>
      <c r="D32" s="166"/>
      <c r="E32" s="184">
        <v>525</v>
      </c>
      <c r="F32" s="185">
        <v>630</v>
      </c>
      <c r="G32" s="166">
        <v>572.89582235656246</v>
      </c>
      <c r="H32" s="185">
        <v>8191.5</v>
      </c>
      <c r="I32" s="184">
        <v>945</v>
      </c>
      <c r="J32" s="185">
        <v>1010.205</v>
      </c>
      <c r="K32" s="590">
        <v>978.18000000000018</v>
      </c>
      <c r="L32" s="185">
        <v>748.5</v>
      </c>
      <c r="M32" s="184">
        <v>682.5</v>
      </c>
      <c r="N32" s="185">
        <v>771.01499999999999</v>
      </c>
      <c r="O32" s="590">
        <v>731.3655947770726</v>
      </c>
      <c r="P32" s="185">
        <v>31241.200000000001</v>
      </c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</row>
    <row r="33" spans="2:30" x14ac:dyDescent="0.15">
      <c r="B33" s="184"/>
      <c r="C33" s="276">
        <v>40689</v>
      </c>
      <c r="D33" s="166"/>
      <c r="E33" s="184">
        <v>546</v>
      </c>
      <c r="F33" s="184">
        <v>640.5</v>
      </c>
      <c r="G33" s="184">
        <v>586.36399582913509</v>
      </c>
      <c r="H33" s="184">
        <v>12196.5</v>
      </c>
      <c r="I33" s="184">
        <v>924</v>
      </c>
      <c r="J33" s="184">
        <v>1018.605</v>
      </c>
      <c r="K33" s="184">
        <v>973.903832671185</v>
      </c>
      <c r="L33" s="184">
        <v>1033.7</v>
      </c>
      <c r="M33" s="184">
        <v>698.25</v>
      </c>
      <c r="N33" s="184">
        <v>771.01499999999999</v>
      </c>
      <c r="O33" s="184">
        <v>741.81769396857419</v>
      </c>
      <c r="P33" s="184">
        <v>32349.1</v>
      </c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</row>
    <row r="34" spans="2:30" x14ac:dyDescent="0.15">
      <c r="B34" s="184"/>
      <c r="C34" s="276">
        <v>40690</v>
      </c>
      <c r="D34" s="187"/>
      <c r="E34" s="185">
        <v>546</v>
      </c>
      <c r="F34" s="185">
        <v>630</v>
      </c>
      <c r="G34" s="185">
        <v>580.86393579513822</v>
      </c>
      <c r="H34" s="185">
        <v>4539.3</v>
      </c>
      <c r="I34" s="185">
        <v>945</v>
      </c>
      <c r="J34" s="185">
        <v>1029</v>
      </c>
      <c r="K34" s="185">
        <v>984.94652406417117</v>
      </c>
      <c r="L34" s="185">
        <v>769.2</v>
      </c>
      <c r="M34" s="185">
        <v>698.25</v>
      </c>
      <c r="N34" s="185">
        <v>771.01499999999999</v>
      </c>
      <c r="O34" s="185">
        <v>735.90910658847906</v>
      </c>
      <c r="P34" s="187">
        <v>23996.9</v>
      </c>
      <c r="Q34" s="184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</row>
    <row r="35" spans="2:30" x14ac:dyDescent="0.15">
      <c r="B35" s="184"/>
      <c r="C35" s="276">
        <v>40693</v>
      </c>
      <c r="D35" s="187"/>
      <c r="E35" s="185">
        <v>556.5</v>
      </c>
      <c r="F35" s="185">
        <v>640.5</v>
      </c>
      <c r="G35" s="185">
        <v>588.2130655804998</v>
      </c>
      <c r="H35" s="185">
        <v>20674</v>
      </c>
      <c r="I35" s="185">
        <v>945</v>
      </c>
      <c r="J35" s="185">
        <v>1060.5</v>
      </c>
      <c r="K35" s="185">
        <v>996.37967289719631</v>
      </c>
      <c r="L35" s="185">
        <v>2821.4</v>
      </c>
      <c r="M35" s="185">
        <v>690.9</v>
      </c>
      <c r="N35" s="185">
        <v>771.01499999999999</v>
      </c>
      <c r="O35" s="185">
        <v>725.54960864703696</v>
      </c>
      <c r="P35" s="187">
        <v>39870.300000000003</v>
      </c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</row>
    <row r="36" spans="2:30" x14ac:dyDescent="0.15">
      <c r="B36" s="184"/>
      <c r="C36" s="276">
        <v>40694</v>
      </c>
      <c r="D36" s="187"/>
      <c r="E36" s="185">
        <v>567</v>
      </c>
      <c r="F36" s="185">
        <v>640.5</v>
      </c>
      <c r="G36" s="185">
        <v>597.11174797326123</v>
      </c>
      <c r="H36" s="185">
        <v>7350.3</v>
      </c>
      <c r="I36" s="185">
        <v>955.5</v>
      </c>
      <c r="J36" s="185">
        <v>1029</v>
      </c>
      <c r="K36" s="185">
        <v>1002.2609315589356</v>
      </c>
      <c r="L36" s="185">
        <v>467.4</v>
      </c>
      <c r="M36" s="185">
        <v>690.9</v>
      </c>
      <c r="N36" s="185">
        <v>771.01499999999999</v>
      </c>
      <c r="O36" s="185">
        <v>738.69207948356564</v>
      </c>
      <c r="P36" s="187">
        <v>31378.799999999999</v>
      </c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</row>
    <row r="37" spans="2:30" x14ac:dyDescent="0.15">
      <c r="B37" s="184"/>
      <c r="C37" s="276"/>
      <c r="D37" s="187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7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</row>
    <row r="38" spans="2:30" x14ac:dyDescent="0.15">
      <c r="B38" s="178"/>
      <c r="C38" s="298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0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</row>
  </sheetData>
  <mergeCells count="3">
    <mergeCell ref="E5:H5"/>
    <mergeCell ref="I5:L5"/>
    <mergeCell ref="M5:P5"/>
  </mergeCells>
  <phoneticPr fontId="34"/>
  <pageMargins left="0.19685039370078741" right="0.39370078740157483" top="0.19685039370078741" bottom="0.59055118110236227" header="0.59055118110236227" footer="0.19685039370078741"/>
  <pageSetup paperSize="9" orientation="landscape" r:id="rId1"/>
  <headerFooter alignWithMargins="0">
    <oddFooter>&amp;C-60-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6"/>
  <sheetViews>
    <sheetView zoomScale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20" width="7.625" style="167" customWidth="1"/>
    <col min="21" max="16384" width="7.5" style="167"/>
  </cols>
  <sheetData>
    <row r="3" spans="2:22" x14ac:dyDescent="0.15">
      <c r="B3" s="167" t="s">
        <v>440</v>
      </c>
    </row>
    <row r="4" spans="2:22" x14ac:dyDescent="0.15"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T4" s="168" t="s">
        <v>206</v>
      </c>
    </row>
    <row r="5" spans="2:22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T5" s="168"/>
    </row>
    <row r="6" spans="2:22" ht="13.5" customHeight="1" x14ac:dyDescent="0.15">
      <c r="B6" s="184"/>
      <c r="C6" s="479" t="s">
        <v>85</v>
      </c>
      <c r="D6" s="480"/>
      <c r="E6" s="652" t="s">
        <v>211</v>
      </c>
      <c r="F6" s="653"/>
      <c r="G6" s="653"/>
      <c r="H6" s="654"/>
      <c r="I6" s="652" t="s">
        <v>212</v>
      </c>
      <c r="J6" s="653"/>
      <c r="K6" s="653"/>
      <c r="L6" s="654"/>
      <c r="M6" s="652" t="s">
        <v>213</v>
      </c>
      <c r="N6" s="653"/>
      <c r="O6" s="653"/>
      <c r="P6" s="654"/>
      <c r="Q6" s="652" t="s">
        <v>214</v>
      </c>
      <c r="R6" s="653"/>
      <c r="S6" s="653"/>
      <c r="T6" s="654"/>
      <c r="V6" s="166"/>
    </row>
    <row r="7" spans="2:22" x14ac:dyDescent="0.15">
      <c r="B7" s="178" t="s">
        <v>441</v>
      </c>
      <c r="C7" s="179"/>
      <c r="D7" s="179"/>
      <c r="E7" s="261" t="s">
        <v>129</v>
      </c>
      <c r="F7" s="261" t="s">
        <v>93</v>
      </c>
      <c r="G7" s="261" t="s">
        <v>159</v>
      </c>
      <c r="H7" s="261" t="s">
        <v>95</v>
      </c>
      <c r="I7" s="261" t="s">
        <v>129</v>
      </c>
      <c r="J7" s="261" t="s">
        <v>93</v>
      </c>
      <c r="K7" s="261" t="s">
        <v>159</v>
      </c>
      <c r="L7" s="261" t="s">
        <v>95</v>
      </c>
      <c r="M7" s="261" t="s">
        <v>129</v>
      </c>
      <c r="N7" s="261" t="s">
        <v>93</v>
      </c>
      <c r="O7" s="261" t="s">
        <v>159</v>
      </c>
      <c r="P7" s="261" t="s">
        <v>95</v>
      </c>
      <c r="Q7" s="261" t="s">
        <v>129</v>
      </c>
      <c r="R7" s="261" t="s">
        <v>93</v>
      </c>
      <c r="S7" s="261" t="s">
        <v>159</v>
      </c>
      <c r="T7" s="261" t="s">
        <v>95</v>
      </c>
      <c r="V7" s="166"/>
    </row>
    <row r="8" spans="2:22" x14ac:dyDescent="0.15">
      <c r="B8" s="184" t="s">
        <v>60</v>
      </c>
      <c r="C8" s="177">
        <v>19</v>
      </c>
      <c r="D8" s="167" t="s">
        <v>61</v>
      </c>
      <c r="E8" s="185">
        <v>704</v>
      </c>
      <c r="F8" s="185">
        <v>830</v>
      </c>
      <c r="G8" s="185">
        <v>804</v>
      </c>
      <c r="H8" s="185">
        <v>19332</v>
      </c>
      <c r="I8" s="185">
        <v>424</v>
      </c>
      <c r="J8" s="185">
        <v>515</v>
      </c>
      <c r="K8" s="185">
        <v>468</v>
      </c>
      <c r="L8" s="185">
        <v>50095</v>
      </c>
      <c r="M8" s="185">
        <v>830</v>
      </c>
      <c r="N8" s="185">
        <v>945</v>
      </c>
      <c r="O8" s="185">
        <v>860</v>
      </c>
      <c r="P8" s="185">
        <v>58087</v>
      </c>
      <c r="Q8" s="185">
        <v>725</v>
      </c>
      <c r="R8" s="185">
        <v>819</v>
      </c>
      <c r="S8" s="185">
        <v>747</v>
      </c>
      <c r="T8" s="185">
        <v>42332</v>
      </c>
      <c r="V8" s="166"/>
    </row>
    <row r="9" spans="2:22" x14ac:dyDescent="0.15">
      <c r="B9" s="184"/>
      <c r="C9" s="177">
        <v>20</v>
      </c>
      <c r="D9" s="166"/>
      <c r="E9" s="185">
        <v>735</v>
      </c>
      <c r="F9" s="185">
        <v>893</v>
      </c>
      <c r="G9" s="185">
        <v>843</v>
      </c>
      <c r="H9" s="185">
        <v>36410</v>
      </c>
      <c r="I9" s="188">
        <v>458</v>
      </c>
      <c r="J9" s="188">
        <v>651</v>
      </c>
      <c r="K9" s="188">
        <v>586</v>
      </c>
      <c r="L9" s="185">
        <v>49415</v>
      </c>
      <c r="M9" s="185">
        <v>772</v>
      </c>
      <c r="N9" s="185">
        <v>893</v>
      </c>
      <c r="O9" s="185">
        <v>843</v>
      </c>
      <c r="P9" s="185">
        <v>60426</v>
      </c>
      <c r="Q9" s="185">
        <v>683</v>
      </c>
      <c r="R9" s="185">
        <v>903</v>
      </c>
      <c r="S9" s="185">
        <v>828</v>
      </c>
      <c r="T9" s="185">
        <v>30640</v>
      </c>
      <c r="V9" s="166"/>
    </row>
    <row r="10" spans="2:22" x14ac:dyDescent="0.15">
      <c r="B10" s="184"/>
      <c r="C10" s="177">
        <v>21</v>
      </c>
      <c r="D10" s="166"/>
      <c r="E10" s="185">
        <v>620</v>
      </c>
      <c r="F10" s="185">
        <v>819</v>
      </c>
      <c r="G10" s="185">
        <v>700</v>
      </c>
      <c r="H10" s="185">
        <v>43588</v>
      </c>
      <c r="I10" s="188">
        <v>357</v>
      </c>
      <c r="J10" s="188">
        <v>536</v>
      </c>
      <c r="K10" s="188">
        <v>435</v>
      </c>
      <c r="L10" s="185">
        <v>121156</v>
      </c>
      <c r="M10" s="185">
        <v>630</v>
      </c>
      <c r="N10" s="185">
        <v>830</v>
      </c>
      <c r="O10" s="185">
        <v>752</v>
      </c>
      <c r="P10" s="185">
        <v>64489</v>
      </c>
      <c r="Q10" s="185">
        <v>578</v>
      </c>
      <c r="R10" s="185">
        <v>788</v>
      </c>
      <c r="S10" s="185">
        <v>647</v>
      </c>
      <c r="T10" s="185">
        <v>98682</v>
      </c>
      <c r="V10" s="166"/>
    </row>
    <row r="11" spans="2:22" x14ac:dyDescent="0.15">
      <c r="B11" s="178"/>
      <c r="C11" s="182">
        <v>22</v>
      </c>
      <c r="D11" s="190"/>
      <c r="E11" s="191">
        <v>651</v>
      </c>
      <c r="F11" s="191">
        <v>819</v>
      </c>
      <c r="G11" s="191">
        <v>721</v>
      </c>
      <c r="H11" s="191">
        <v>37439</v>
      </c>
      <c r="I11" s="195">
        <v>347</v>
      </c>
      <c r="J11" s="195">
        <v>557</v>
      </c>
      <c r="K11" s="195">
        <v>434</v>
      </c>
      <c r="L11" s="191">
        <v>74405</v>
      </c>
      <c r="M11" s="191">
        <v>735</v>
      </c>
      <c r="N11" s="191">
        <v>877</v>
      </c>
      <c r="O11" s="191">
        <v>770</v>
      </c>
      <c r="P11" s="191">
        <v>69103</v>
      </c>
      <c r="Q11" s="191">
        <v>600</v>
      </c>
      <c r="R11" s="191">
        <v>840</v>
      </c>
      <c r="S11" s="191">
        <v>702</v>
      </c>
      <c r="T11" s="190">
        <v>58375</v>
      </c>
      <c r="V11" s="166"/>
    </row>
    <row r="12" spans="2:22" x14ac:dyDescent="0.15">
      <c r="B12" s="184" t="s">
        <v>368</v>
      </c>
      <c r="C12" s="177">
        <v>5</v>
      </c>
      <c r="D12" s="187" t="s">
        <v>370</v>
      </c>
      <c r="E12" s="188">
        <v>683</v>
      </c>
      <c r="F12" s="189">
        <v>735</v>
      </c>
      <c r="G12" s="188">
        <v>698</v>
      </c>
      <c r="H12" s="189">
        <v>2400</v>
      </c>
      <c r="I12" s="188">
        <v>410</v>
      </c>
      <c r="J12" s="189">
        <v>457</v>
      </c>
      <c r="K12" s="188">
        <v>445</v>
      </c>
      <c r="L12" s="189">
        <v>5336</v>
      </c>
      <c r="M12" s="188">
        <v>735</v>
      </c>
      <c r="N12" s="189">
        <v>819</v>
      </c>
      <c r="O12" s="188">
        <v>749</v>
      </c>
      <c r="P12" s="189">
        <v>6166</v>
      </c>
      <c r="Q12" s="188">
        <v>683</v>
      </c>
      <c r="R12" s="189">
        <v>735</v>
      </c>
      <c r="S12" s="188">
        <v>711</v>
      </c>
      <c r="T12" s="188">
        <v>3389</v>
      </c>
      <c r="V12" s="166"/>
    </row>
    <row r="13" spans="2:22" x14ac:dyDescent="0.15">
      <c r="B13" s="184"/>
      <c r="C13" s="177">
        <v>6</v>
      </c>
      <c r="D13" s="187"/>
      <c r="E13" s="188">
        <v>683</v>
      </c>
      <c r="F13" s="189">
        <v>735</v>
      </c>
      <c r="G13" s="188">
        <v>712</v>
      </c>
      <c r="H13" s="189">
        <v>2903</v>
      </c>
      <c r="I13" s="188">
        <v>452</v>
      </c>
      <c r="J13" s="189">
        <v>504</v>
      </c>
      <c r="K13" s="188">
        <v>475</v>
      </c>
      <c r="L13" s="189">
        <v>3303</v>
      </c>
      <c r="M13" s="188">
        <v>735</v>
      </c>
      <c r="N13" s="189">
        <v>819</v>
      </c>
      <c r="O13" s="188">
        <v>774</v>
      </c>
      <c r="P13" s="189">
        <v>7088</v>
      </c>
      <c r="Q13" s="188">
        <v>635</v>
      </c>
      <c r="R13" s="189">
        <v>735</v>
      </c>
      <c r="S13" s="188">
        <v>705</v>
      </c>
      <c r="T13" s="188">
        <v>2444</v>
      </c>
      <c r="V13" s="166"/>
    </row>
    <row r="14" spans="2:22" x14ac:dyDescent="0.15">
      <c r="B14" s="184"/>
      <c r="C14" s="177">
        <v>7</v>
      </c>
      <c r="D14" s="187"/>
      <c r="E14" s="188">
        <v>735</v>
      </c>
      <c r="F14" s="189">
        <v>819</v>
      </c>
      <c r="G14" s="188">
        <v>748</v>
      </c>
      <c r="H14" s="189">
        <v>787</v>
      </c>
      <c r="I14" s="188">
        <v>494</v>
      </c>
      <c r="J14" s="189">
        <v>557</v>
      </c>
      <c r="K14" s="188">
        <v>506</v>
      </c>
      <c r="L14" s="189">
        <v>2281</v>
      </c>
      <c r="M14" s="188">
        <v>756</v>
      </c>
      <c r="N14" s="189">
        <v>865</v>
      </c>
      <c r="O14" s="188">
        <v>798</v>
      </c>
      <c r="P14" s="189">
        <v>4717</v>
      </c>
      <c r="Q14" s="188">
        <v>683</v>
      </c>
      <c r="R14" s="189">
        <v>770</v>
      </c>
      <c r="S14" s="188">
        <v>741</v>
      </c>
      <c r="T14" s="188">
        <v>1216</v>
      </c>
      <c r="V14" s="337"/>
    </row>
    <row r="15" spans="2:22" x14ac:dyDescent="0.15">
      <c r="B15" s="184"/>
      <c r="C15" s="177">
        <v>8</v>
      </c>
      <c r="D15" s="187"/>
      <c r="E15" s="188">
        <v>704</v>
      </c>
      <c r="F15" s="189">
        <v>788</v>
      </c>
      <c r="G15" s="188">
        <v>733</v>
      </c>
      <c r="H15" s="189">
        <v>2256</v>
      </c>
      <c r="I15" s="186">
        <v>452</v>
      </c>
      <c r="J15" s="188">
        <v>504</v>
      </c>
      <c r="K15" s="188">
        <v>466</v>
      </c>
      <c r="L15" s="189">
        <v>4309</v>
      </c>
      <c r="M15" s="188">
        <v>735</v>
      </c>
      <c r="N15" s="189">
        <v>819</v>
      </c>
      <c r="O15" s="188">
        <v>749</v>
      </c>
      <c r="P15" s="189">
        <v>5505</v>
      </c>
      <c r="Q15" s="188">
        <v>600</v>
      </c>
      <c r="R15" s="189">
        <v>746</v>
      </c>
      <c r="S15" s="188">
        <v>680</v>
      </c>
      <c r="T15" s="188">
        <v>4092</v>
      </c>
      <c r="V15" s="453"/>
    </row>
    <row r="16" spans="2:22" x14ac:dyDescent="0.15">
      <c r="B16" s="184"/>
      <c r="C16" s="177">
        <v>9</v>
      </c>
      <c r="D16" s="187"/>
      <c r="E16" s="188">
        <v>706</v>
      </c>
      <c r="F16" s="188">
        <v>788</v>
      </c>
      <c r="G16" s="188">
        <v>751</v>
      </c>
      <c r="H16" s="185">
        <v>6172</v>
      </c>
      <c r="I16" s="188">
        <v>452</v>
      </c>
      <c r="J16" s="188">
        <v>494</v>
      </c>
      <c r="K16" s="188">
        <v>462</v>
      </c>
      <c r="L16" s="185">
        <v>11470</v>
      </c>
      <c r="M16" s="185">
        <v>782</v>
      </c>
      <c r="N16" s="185">
        <v>872</v>
      </c>
      <c r="O16" s="185">
        <v>794</v>
      </c>
      <c r="P16" s="185">
        <v>8026</v>
      </c>
      <c r="Q16" s="185">
        <v>672</v>
      </c>
      <c r="R16" s="185">
        <v>746</v>
      </c>
      <c r="S16" s="185">
        <v>701</v>
      </c>
      <c r="T16" s="187">
        <v>10609</v>
      </c>
      <c r="V16" s="166"/>
    </row>
    <row r="17" spans="2:22" x14ac:dyDescent="0.15">
      <c r="B17" s="184"/>
      <c r="C17" s="177">
        <v>10</v>
      </c>
      <c r="D17" s="187"/>
      <c r="E17" s="188">
        <v>724.5</v>
      </c>
      <c r="F17" s="188">
        <v>756</v>
      </c>
      <c r="G17" s="188">
        <v>736.14492512479217</v>
      </c>
      <c r="H17" s="185">
        <v>6263.5</v>
      </c>
      <c r="I17" s="188">
        <v>451.5</v>
      </c>
      <c r="J17" s="188">
        <v>504</v>
      </c>
      <c r="K17" s="188">
        <v>454.17366893950384</v>
      </c>
      <c r="L17" s="185">
        <v>3536.4</v>
      </c>
      <c r="M17" s="185">
        <v>777</v>
      </c>
      <c r="N17" s="185">
        <v>819</v>
      </c>
      <c r="O17" s="185">
        <v>792.62158489486478</v>
      </c>
      <c r="P17" s="185">
        <v>6923.8</v>
      </c>
      <c r="Q17" s="185">
        <v>672</v>
      </c>
      <c r="R17" s="185">
        <v>745.5</v>
      </c>
      <c r="S17" s="185">
        <v>710.41638627187081</v>
      </c>
      <c r="T17" s="185">
        <v>11777</v>
      </c>
      <c r="V17" s="166"/>
    </row>
    <row r="18" spans="2:22" x14ac:dyDescent="0.15">
      <c r="B18" s="184"/>
      <c r="C18" s="177">
        <v>11</v>
      </c>
      <c r="D18" s="187"/>
      <c r="E18" s="188">
        <v>698.25</v>
      </c>
      <c r="F18" s="188">
        <v>787.5</v>
      </c>
      <c r="G18" s="188">
        <v>738.38361858190729</v>
      </c>
      <c r="H18" s="185">
        <v>3091.2</v>
      </c>
      <c r="I18" s="188">
        <v>451.5</v>
      </c>
      <c r="J18" s="188">
        <v>504</v>
      </c>
      <c r="K18" s="188">
        <v>452.58350413725049</v>
      </c>
      <c r="L18" s="185">
        <v>3964.6</v>
      </c>
      <c r="M18" s="185">
        <v>756</v>
      </c>
      <c r="N18" s="185">
        <v>829.5</v>
      </c>
      <c r="O18" s="185">
        <v>778.17564821087626</v>
      </c>
      <c r="P18" s="185">
        <v>4382.8</v>
      </c>
      <c r="Q18" s="185">
        <v>672</v>
      </c>
      <c r="R18" s="185">
        <v>766.5</v>
      </c>
      <c r="S18" s="185">
        <v>712.38518992744343</v>
      </c>
      <c r="T18" s="187">
        <v>4476.3</v>
      </c>
      <c r="V18" s="166"/>
    </row>
    <row r="19" spans="2:22" x14ac:dyDescent="0.15">
      <c r="B19" s="184"/>
      <c r="C19" s="177">
        <v>12</v>
      </c>
      <c r="D19" s="187"/>
      <c r="E19" s="188">
        <v>714</v>
      </c>
      <c r="F19" s="188">
        <v>798</v>
      </c>
      <c r="G19" s="188">
        <v>762.81214225391739</v>
      </c>
      <c r="H19" s="185">
        <v>2127.5</v>
      </c>
      <c r="I19" s="188">
        <v>451.5</v>
      </c>
      <c r="J19" s="188">
        <v>451.5</v>
      </c>
      <c r="K19" s="188">
        <v>451.50000000000006</v>
      </c>
      <c r="L19" s="185">
        <v>3429</v>
      </c>
      <c r="M19" s="185">
        <v>735</v>
      </c>
      <c r="N19" s="185">
        <v>840</v>
      </c>
      <c r="O19" s="185">
        <v>799.90463676997865</v>
      </c>
      <c r="P19" s="185">
        <v>2950.6</v>
      </c>
      <c r="Q19" s="185">
        <v>728.7</v>
      </c>
      <c r="R19" s="185">
        <v>840</v>
      </c>
      <c r="S19" s="185">
        <v>763.8253493662661</v>
      </c>
      <c r="T19" s="187">
        <v>3663.5</v>
      </c>
      <c r="V19" s="166"/>
    </row>
    <row r="20" spans="2:22" x14ac:dyDescent="0.15">
      <c r="B20" s="184" t="s">
        <v>372</v>
      </c>
      <c r="C20" s="177">
        <v>1</v>
      </c>
      <c r="D20" s="187" t="s">
        <v>370</v>
      </c>
      <c r="E20" s="188">
        <v>714</v>
      </c>
      <c r="F20" s="188">
        <v>777</v>
      </c>
      <c r="G20" s="188">
        <v>741.32299270073008</v>
      </c>
      <c r="H20" s="185">
        <v>2487.4</v>
      </c>
      <c r="I20" s="188">
        <v>378</v>
      </c>
      <c r="J20" s="188">
        <v>447.3</v>
      </c>
      <c r="K20" s="188">
        <v>413.74700239808152</v>
      </c>
      <c r="L20" s="185">
        <v>3159.1</v>
      </c>
      <c r="M20" s="185">
        <v>745.5</v>
      </c>
      <c r="N20" s="185">
        <v>837.90000000000009</v>
      </c>
      <c r="O20" s="185">
        <v>769.59223658915505</v>
      </c>
      <c r="P20" s="185">
        <v>6002.8</v>
      </c>
      <c r="Q20" s="185">
        <v>735</v>
      </c>
      <c r="R20" s="185">
        <v>798</v>
      </c>
      <c r="S20" s="185">
        <v>757.65075571631564</v>
      </c>
      <c r="T20" s="187">
        <v>3356.7</v>
      </c>
    </row>
    <row r="21" spans="2:22" x14ac:dyDescent="0.15">
      <c r="B21" s="184"/>
      <c r="C21" s="177">
        <v>2</v>
      </c>
      <c r="D21" s="187"/>
      <c r="E21" s="188">
        <v>714</v>
      </c>
      <c r="F21" s="188">
        <v>819</v>
      </c>
      <c r="G21" s="188">
        <v>777.34310134310169</v>
      </c>
      <c r="H21" s="185">
        <v>3241.1</v>
      </c>
      <c r="I21" s="188">
        <v>420</v>
      </c>
      <c r="J21" s="188">
        <v>483</v>
      </c>
      <c r="K21" s="188">
        <v>455.41921331584359</v>
      </c>
      <c r="L21" s="185">
        <v>7103.4</v>
      </c>
      <c r="M21" s="185">
        <v>735</v>
      </c>
      <c r="N21" s="185">
        <v>840</v>
      </c>
      <c r="O21" s="185">
        <v>796.21147512567154</v>
      </c>
      <c r="P21" s="185">
        <v>2800.9</v>
      </c>
      <c r="Q21" s="185">
        <v>735</v>
      </c>
      <c r="R21" s="185">
        <v>840</v>
      </c>
      <c r="S21" s="185">
        <v>767.27954133195135</v>
      </c>
      <c r="T21" s="187">
        <v>2056.3000000000002</v>
      </c>
    </row>
    <row r="22" spans="2:22" x14ac:dyDescent="0.15">
      <c r="B22" s="184"/>
      <c r="C22" s="177">
        <v>3</v>
      </c>
      <c r="D22" s="187"/>
      <c r="E22" s="188">
        <v>777</v>
      </c>
      <c r="F22" s="188">
        <v>840</v>
      </c>
      <c r="G22" s="188">
        <v>805.0557258010798</v>
      </c>
      <c r="H22" s="185">
        <v>1991.8</v>
      </c>
      <c r="I22" s="188">
        <v>451.5</v>
      </c>
      <c r="J22" s="188">
        <v>525</v>
      </c>
      <c r="K22" s="188">
        <v>474.96907522603459</v>
      </c>
      <c r="L22" s="185">
        <v>8042.7</v>
      </c>
      <c r="M22" s="185">
        <v>787.5</v>
      </c>
      <c r="N22" s="185">
        <v>850.5</v>
      </c>
      <c r="O22" s="185">
        <v>812.60329670329668</v>
      </c>
      <c r="P22" s="185">
        <v>2093.4</v>
      </c>
      <c r="Q22" s="185">
        <v>808.5</v>
      </c>
      <c r="R22" s="185">
        <v>869.40000000000009</v>
      </c>
      <c r="S22" s="185">
        <v>837.25654875717021</v>
      </c>
      <c r="T22" s="187">
        <v>1848.2</v>
      </c>
    </row>
    <row r="23" spans="2:22" x14ac:dyDescent="0.15">
      <c r="B23" s="184"/>
      <c r="C23" s="177">
        <v>4</v>
      </c>
      <c r="D23" s="187"/>
      <c r="E23" s="188">
        <v>787.5</v>
      </c>
      <c r="F23" s="188">
        <v>840</v>
      </c>
      <c r="G23" s="188">
        <v>825.58585340850834</v>
      </c>
      <c r="H23" s="185">
        <v>2286.9</v>
      </c>
      <c r="I23" s="188">
        <v>483</v>
      </c>
      <c r="J23" s="188">
        <v>556.5</v>
      </c>
      <c r="K23" s="188">
        <v>530.08517441860465</v>
      </c>
      <c r="L23" s="185">
        <v>1856.6</v>
      </c>
      <c r="M23" s="185">
        <v>787.5</v>
      </c>
      <c r="N23" s="185">
        <v>850.5</v>
      </c>
      <c r="O23" s="185">
        <v>837.13542905098268</v>
      </c>
      <c r="P23" s="185">
        <v>5246.4</v>
      </c>
      <c r="Q23" s="185">
        <v>808.5</v>
      </c>
      <c r="R23" s="185">
        <v>871.5</v>
      </c>
      <c r="S23" s="185">
        <v>837.76577669902929</v>
      </c>
      <c r="T23" s="187">
        <v>2602.3000000000002</v>
      </c>
    </row>
    <row r="24" spans="2:22" x14ac:dyDescent="0.15">
      <c r="B24" s="178"/>
      <c r="C24" s="182">
        <v>5</v>
      </c>
      <c r="D24" s="190"/>
      <c r="E24" s="195">
        <v>787.5</v>
      </c>
      <c r="F24" s="195">
        <v>840</v>
      </c>
      <c r="G24" s="195">
        <v>798.64373522458675</v>
      </c>
      <c r="H24" s="190">
        <v>1170.5</v>
      </c>
      <c r="I24" s="195">
        <v>556.5</v>
      </c>
      <c r="J24" s="195">
        <v>556.5</v>
      </c>
      <c r="K24" s="195">
        <v>556.49999999999989</v>
      </c>
      <c r="L24" s="191">
        <v>1986</v>
      </c>
      <c r="M24" s="191">
        <v>808.5</v>
      </c>
      <c r="N24" s="191">
        <v>871.5</v>
      </c>
      <c r="O24" s="191">
        <v>827.2501621621625</v>
      </c>
      <c r="P24" s="191">
        <v>2631.6</v>
      </c>
      <c r="Q24" s="191">
        <v>840</v>
      </c>
      <c r="R24" s="191">
        <v>840</v>
      </c>
      <c r="S24" s="191">
        <v>840</v>
      </c>
      <c r="T24" s="191">
        <v>1737.1</v>
      </c>
    </row>
    <row r="25" spans="2:22" ht="13.5" customHeight="1" x14ac:dyDescent="0.15">
      <c r="B25" s="184"/>
      <c r="C25" s="523" t="s">
        <v>85</v>
      </c>
      <c r="D25" s="524"/>
      <c r="E25" s="655" t="s">
        <v>442</v>
      </c>
      <c r="F25" s="656"/>
      <c r="G25" s="656"/>
      <c r="H25" s="657"/>
      <c r="I25" s="655" t="s">
        <v>208</v>
      </c>
      <c r="J25" s="656"/>
      <c r="K25" s="656"/>
      <c r="L25" s="657"/>
      <c r="M25" s="655" t="s">
        <v>443</v>
      </c>
      <c r="N25" s="656"/>
      <c r="O25" s="656"/>
      <c r="P25" s="657"/>
      <c r="Q25" s="184"/>
      <c r="R25" s="166"/>
      <c r="S25" s="166"/>
      <c r="T25" s="166"/>
    </row>
    <row r="26" spans="2:22" x14ac:dyDescent="0.15">
      <c r="B26" s="178" t="s">
        <v>441</v>
      </c>
      <c r="C26" s="179"/>
      <c r="D26" s="179"/>
      <c r="E26" s="261" t="s">
        <v>129</v>
      </c>
      <c r="F26" s="261" t="s">
        <v>93</v>
      </c>
      <c r="G26" s="261" t="s">
        <v>159</v>
      </c>
      <c r="H26" s="261" t="s">
        <v>95</v>
      </c>
      <c r="I26" s="170" t="s">
        <v>129</v>
      </c>
      <c r="J26" s="261" t="s">
        <v>93</v>
      </c>
      <c r="K26" s="262" t="s">
        <v>159</v>
      </c>
      <c r="L26" s="261" t="s">
        <v>95</v>
      </c>
      <c r="M26" s="170" t="s">
        <v>129</v>
      </c>
      <c r="N26" s="261" t="s">
        <v>93</v>
      </c>
      <c r="O26" s="262" t="s">
        <v>159</v>
      </c>
      <c r="P26" s="261" t="s">
        <v>95</v>
      </c>
      <c r="Q26" s="184"/>
      <c r="R26" s="166"/>
      <c r="S26" s="166"/>
      <c r="T26" s="166"/>
    </row>
    <row r="27" spans="2:22" x14ac:dyDescent="0.15">
      <c r="B27" s="184" t="s">
        <v>60</v>
      </c>
      <c r="C27" s="177">
        <v>19</v>
      </c>
      <c r="D27" s="167" t="s">
        <v>61</v>
      </c>
      <c r="E27" s="185">
        <v>452</v>
      </c>
      <c r="F27" s="185">
        <v>546</v>
      </c>
      <c r="G27" s="185">
        <v>475</v>
      </c>
      <c r="H27" s="185">
        <v>144984</v>
      </c>
      <c r="I27" s="188" t="s">
        <v>262</v>
      </c>
      <c r="J27" s="189" t="s">
        <v>262</v>
      </c>
      <c r="K27" s="188" t="s">
        <v>262</v>
      </c>
      <c r="L27" s="185">
        <v>1827</v>
      </c>
      <c r="M27" s="269" t="s">
        <v>262</v>
      </c>
      <c r="N27" s="177" t="s">
        <v>262</v>
      </c>
      <c r="O27" s="269" t="s">
        <v>262</v>
      </c>
      <c r="P27" s="188">
        <v>28195</v>
      </c>
      <c r="Q27" s="184"/>
      <c r="R27" s="166"/>
      <c r="S27" s="166"/>
      <c r="T27" s="166"/>
    </row>
    <row r="28" spans="2:22" x14ac:dyDescent="0.15">
      <c r="B28" s="184"/>
      <c r="C28" s="177">
        <v>20</v>
      </c>
      <c r="D28" s="166"/>
      <c r="E28" s="185">
        <v>473</v>
      </c>
      <c r="F28" s="185">
        <v>683</v>
      </c>
      <c r="G28" s="185">
        <v>610</v>
      </c>
      <c r="H28" s="185">
        <v>178640</v>
      </c>
      <c r="I28" s="188">
        <v>830</v>
      </c>
      <c r="J28" s="189">
        <v>945</v>
      </c>
      <c r="K28" s="188">
        <v>879</v>
      </c>
      <c r="L28" s="185">
        <v>3234</v>
      </c>
      <c r="M28" s="269" t="s">
        <v>262</v>
      </c>
      <c r="N28" s="177" t="s">
        <v>262</v>
      </c>
      <c r="O28" s="269" t="s">
        <v>262</v>
      </c>
      <c r="P28" s="185">
        <v>55397</v>
      </c>
      <c r="Q28" s="184"/>
      <c r="R28" s="166"/>
      <c r="S28" s="166"/>
      <c r="T28" s="166"/>
    </row>
    <row r="29" spans="2:22" x14ac:dyDescent="0.15">
      <c r="B29" s="184"/>
      <c r="C29" s="177">
        <v>21</v>
      </c>
      <c r="D29" s="166"/>
      <c r="E29" s="185">
        <v>388</v>
      </c>
      <c r="F29" s="185">
        <v>557</v>
      </c>
      <c r="G29" s="185">
        <v>454</v>
      </c>
      <c r="H29" s="185">
        <v>229829</v>
      </c>
      <c r="I29" s="188">
        <v>756</v>
      </c>
      <c r="J29" s="189">
        <v>945</v>
      </c>
      <c r="K29" s="188">
        <v>803</v>
      </c>
      <c r="L29" s="166">
        <v>5391</v>
      </c>
      <c r="M29" s="269" t="s">
        <v>262</v>
      </c>
      <c r="N29" s="177" t="s">
        <v>262</v>
      </c>
      <c r="O29" s="269" t="s">
        <v>262</v>
      </c>
      <c r="P29" s="185">
        <v>47438</v>
      </c>
      <c r="Q29" s="184"/>
      <c r="R29" s="166"/>
      <c r="S29" s="166"/>
      <c r="T29" s="166"/>
    </row>
    <row r="30" spans="2:22" x14ac:dyDescent="0.15">
      <c r="B30" s="178"/>
      <c r="C30" s="182">
        <v>22</v>
      </c>
      <c r="D30" s="190"/>
      <c r="E30" s="191">
        <v>357</v>
      </c>
      <c r="F30" s="191">
        <v>609</v>
      </c>
      <c r="G30" s="191">
        <v>437</v>
      </c>
      <c r="H30" s="191">
        <v>142431</v>
      </c>
      <c r="I30" s="195">
        <v>767</v>
      </c>
      <c r="J30" s="195">
        <v>945</v>
      </c>
      <c r="K30" s="195">
        <v>831</v>
      </c>
      <c r="L30" s="191">
        <v>4984</v>
      </c>
      <c r="M30" s="181" t="s">
        <v>262</v>
      </c>
      <c r="N30" s="181" t="s">
        <v>262</v>
      </c>
      <c r="O30" s="181" t="s">
        <v>262</v>
      </c>
      <c r="P30" s="190">
        <v>60258</v>
      </c>
      <c r="Q30" s="166"/>
      <c r="R30" s="166"/>
      <c r="S30" s="166"/>
      <c r="T30" s="166"/>
    </row>
    <row r="31" spans="2:22" x14ac:dyDescent="0.15">
      <c r="B31" s="184" t="s">
        <v>368</v>
      </c>
      <c r="C31" s="177">
        <v>5</v>
      </c>
      <c r="D31" s="187" t="s">
        <v>370</v>
      </c>
      <c r="E31" s="188">
        <v>436</v>
      </c>
      <c r="F31" s="189">
        <v>515</v>
      </c>
      <c r="G31" s="188">
        <v>462</v>
      </c>
      <c r="H31" s="166">
        <v>7396</v>
      </c>
      <c r="I31" s="188">
        <v>840</v>
      </c>
      <c r="J31" s="189">
        <v>840</v>
      </c>
      <c r="K31" s="188">
        <v>840</v>
      </c>
      <c r="L31" s="185">
        <v>156</v>
      </c>
      <c r="M31" s="269" t="s">
        <v>262</v>
      </c>
      <c r="N31" s="177" t="s">
        <v>262</v>
      </c>
      <c r="O31" s="269" t="s">
        <v>262</v>
      </c>
      <c r="P31" s="188">
        <v>4428</v>
      </c>
      <c r="Q31" s="166"/>
      <c r="R31" s="166"/>
      <c r="S31" s="166"/>
      <c r="T31" s="166"/>
    </row>
    <row r="32" spans="2:22" x14ac:dyDescent="0.15">
      <c r="B32" s="184"/>
      <c r="C32" s="177">
        <v>6</v>
      </c>
      <c r="D32" s="187"/>
      <c r="E32" s="186">
        <v>483</v>
      </c>
      <c r="F32" s="188">
        <v>546</v>
      </c>
      <c r="G32" s="188">
        <v>516</v>
      </c>
      <c r="H32" s="166">
        <v>11345</v>
      </c>
      <c r="I32" s="188">
        <v>819</v>
      </c>
      <c r="J32" s="189">
        <v>882</v>
      </c>
      <c r="K32" s="188">
        <v>866</v>
      </c>
      <c r="L32" s="188">
        <v>194</v>
      </c>
      <c r="M32" s="269" t="s">
        <v>262</v>
      </c>
      <c r="N32" s="177" t="s">
        <v>262</v>
      </c>
      <c r="O32" s="269" t="s">
        <v>262</v>
      </c>
      <c r="P32" s="188">
        <v>4490</v>
      </c>
      <c r="Q32" s="166"/>
      <c r="R32" s="166"/>
      <c r="S32" s="166"/>
      <c r="T32" s="166"/>
    </row>
    <row r="33" spans="2:20" x14ac:dyDescent="0.15">
      <c r="B33" s="184"/>
      <c r="C33" s="177">
        <v>7</v>
      </c>
      <c r="D33" s="187"/>
      <c r="E33" s="186">
        <v>504</v>
      </c>
      <c r="F33" s="188">
        <v>609</v>
      </c>
      <c r="G33" s="188">
        <v>555</v>
      </c>
      <c r="H33" s="166">
        <v>2808</v>
      </c>
      <c r="I33" s="188" t="s">
        <v>262</v>
      </c>
      <c r="J33" s="189" t="s">
        <v>262</v>
      </c>
      <c r="K33" s="188" t="s">
        <v>262</v>
      </c>
      <c r="L33" s="188">
        <v>95</v>
      </c>
      <c r="M33" s="269" t="s">
        <v>262</v>
      </c>
      <c r="N33" s="177" t="s">
        <v>262</v>
      </c>
      <c r="O33" s="269" t="s">
        <v>262</v>
      </c>
      <c r="P33" s="188">
        <v>4220</v>
      </c>
      <c r="Q33" s="166"/>
      <c r="R33" s="166"/>
      <c r="S33" s="166"/>
      <c r="T33" s="166"/>
    </row>
    <row r="34" spans="2:20" x14ac:dyDescent="0.15">
      <c r="B34" s="184"/>
      <c r="C34" s="177">
        <v>8</v>
      </c>
      <c r="D34" s="187"/>
      <c r="E34" s="188">
        <v>473</v>
      </c>
      <c r="F34" s="189">
        <v>530</v>
      </c>
      <c r="G34" s="188">
        <v>499</v>
      </c>
      <c r="H34" s="166">
        <v>3980</v>
      </c>
      <c r="I34" s="188">
        <v>788</v>
      </c>
      <c r="J34" s="189">
        <v>882</v>
      </c>
      <c r="K34" s="188">
        <v>825</v>
      </c>
      <c r="L34" s="189">
        <v>148</v>
      </c>
      <c r="M34" s="269" t="s">
        <v>262</v>
      </c>
      <c r="N34" s="177" t="s">
        <v>262</v>
      </c>
      <c r="O34" s="269" t="s">
        <v>262</v>
      </c>
      <c r="P34" s="188">
        <v>3894</v>
      </c>
      <c r="Q34" s="166"/>
      <c r="R34" s="166"/>
      <c r="S34" s="166"/>
      <c r="T34" s="166"/>
    </row>
    <row r="35" spans="2:20" x14ac:dyDescent="0.15">
      <c r="B35" s="184"/>
      <c r="C35" s="177">
        <v>9</v>
      </c>
      <c r="D35" s="187"/>
      <c r="E35" s="188">
        <v>473</v>
      </c>
      <c r="F35" s="188">
        <v>530</v>
      </c>
      <c r="G35" s="188">
        <v>498</v>
      </c>
      <c r="H35" s="185">
        <v>12820</v>
      </c>
      <c r="I35" s="188">
        <v>788</v>
      </c>
      <c r="J35" s="189">
        <v>945</v>
      </c>
      <c r="K35" s="188">
        <v>835</v>
      </c>
      <c r="L35" s="188">
        <v>2938</v>
      </c>
      <c r="M35" s="269" t="s">
        <v>262</v>
      </c>
      <c r="N35" s="269" t="s">
        <v>262</v>
      </c>
      <c r="O35" s="269" t="s">
        <v>262</v>
      </c>
      <c r="P35" s="188">
        <v>4810</v>
      </c>
      <c r="Q35" s="166"/>
      <c r="R35" s="166"/>
      <c r="S35" s="166"/>
      <c r="T35" s="166"/>
    </row>
    <row r="36" spans="2:20" x14ac:dyDescent="0.15">
      <c r="B36" s="184"/>
      <c r="C36" s="177">
        <v>10</v>
      </c>
      <c r="D36" s="187"/>
      <c r="E36" s="188">
        <v>472.5</v>
      </c>
      <c r="F36" s="188">
        <v>577.5</v>
      </c>
      <c r="G36" s="188">
        <v>492.336008466355</v>
      </c>
      <c r="H36" s="185">
        <v>20264.2</v>
      </c>
      <c r="I36" s="188">
        <v>840</v>
      </c>
      <c r="J36" s="188">
        <v>840</v>
      </c>
      <c r="K36" s="188">
        <v>839.99999999999989</v>
      </c>
      <c r="L36" s="188">
        <v>349</v>
      </c>
      <c r="M36" s="272">
        <v>0</v>
      </c>
      <c r="N36" s="272">
        <v>0</v>
      </c>
      <c r="O36" s="272">
        <v>0</v>
      </c>
      <c r="P36" s="249">
        <v>3510</v>
      </c>
      <c r="Q36" s="166"/>
      <c r="R36" s="166"/>
      <c r="S36" s="166"/>
      <c r="T36" s="166"/>
    </row>
    <row r="37" spans="2:20" x14ac:dyDescent="0.15">
      <c r="B37" s="184"/>
      <c r="C37" s="177">
        <v>11</v>
      </c>
      <c r="D37" s="187"/>
      <c r="E37" s="188">
        <v>472.5</v>
      </c>
      <c r="F37" s="188">
        <v>533.4</v>
      </c>
      <c r="G37" s="188">
        <v>492.5503904601099</v>
      </c>
      <c r="H37" s="185">
        <v>25018.6</v>
      </c>
      <c r="I37" s="188">
        <v>819</v>
      </c>
      <c r="J37" s="188">
        <v>840</v>
      </c>
      <c r="K37" s="188">
        <v>825.36243511090152</v>
      </c>
      <c r="L37" s="188">
        <v>211.9</v>
      </c>
      <c r="M37" s="272">
        <v>0</v>
      </c>
      <c r="N37" s="272">
        <v>0</v>
      </c>
      <c r="O37" s="272">
        <v>0</v>
      </c>
      <c r="P37" s="249">
        <v>16696</v>
      </c>
      <c r="Q37" s="166"/>
      <c r="R37" s="166"/>
      <c r="S37" s="166"/>
      <c r="T37" s="166"/>
    </row>
    <row r="38" spans="2:20" x14ac:dyDescent="0.15">
      <c r="B38" s="184"/>
      <c r="C38" s="177">
        <v>12</v>
      </c>
      <c r="D38" s="187"/>
      <c r="E38" s="188">
        <v>462</v>
      </c>
      <c r="F38" s="188">
        <v>509.25</v>
      </c>
      <c r="G38" s="188">
        <v>472.96266875645642</v>
      </c>
      <c r="H38" s="185">
        <v>3933.3</v>
      </c>
      <c r="I38" s="188">
        <v>840</v>
      </c>
      <c r="J38" s="188">
        <v>892.5</v>
      </c>
      <c r="K38" s="188">
        <v>847.63803680981607</v>
      </c>
      <c r="L38" s="188">
        <v>114.1</v>
      </c>
      <c r="M38" s="272">
        <v>0</v>
      </c>
      <c r="N38" s="272">
        <v>0</v>
      </c>
      <c r="O38" s="272">
        <v>0</v>
      </c>
      <c r="P38" s="249">
        <v>3040</v>
      </c>
      <c r="Q38" s="166"/>
      <c r="R38" s="166"/>
      <c r="S38" s="166"/>
      <c r="T38" s="166"/>
    </row>
    <row r="39" spans="2:20" x14ac:dyDescent="0.15">
      <c r="B39" s="184" t="s">
        <v>372</v>
      </c>
      <c r="C39" s="177">
        <v>1</v>
      </c>
      <c r="D39" s="187" t="s">
        <v>370</v>
      </c>
      <c r="E39" s="188">
        <v>410.55</v>
      </c>
      <c r="F39" s="188">
        <v>472.5</v>
      </c>
      <c r="G39" s="188">
        <v>437.36027713625879</v>
      </c>
      <c r="H39" s="185">
        <v>9524.9</v>
      </c>
      <c r="I39" s="272">
        <v>0</v>
      </c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51">
        <v>3710</v>
      </c>
      <c r="Q39" s="166"/>
      <c r="R39" s="166"/>
      <c r="S39" s="166"/>
      <c r="T39" s="166"/>
    </row>
    <row r="40" spans="2:20" x14ac:dyDescent="0.15">
      <c r="B40" s="184"/>
      <c r="C40" s="177">
        <v>2</v>
      </c>
      <c r="D40" s="187"/>
      <c r="E40" s="188">
        <v>451.5</v>
      </c>
      <c r="F40" s="188">
        <v>509.25</v>
      </c>
      <c r="G40" s="188">
        <v>467.75645584075164</v>
      </c>
      <c r="H40" s="185">
        <v>5269.8</v>
      </c>
      <c r="I40" s="249">
        <v>840</v>
      </c>
      <c r="J40" s="249">
        <v>882</v>
      </c>
      <c r="K40" s="249">
        <v>853.90944372574393</v>
      </c>
      <c r="L40" s="249">
        <v>91</v>
      </c>
      <c r="M40" s="272">
        <v>0</v>
      </c>
      <c r="N40" s="272">
        <v>0</v>
      </c>
      <c r="O40" s="272">
        <v>0</v>
      </c>
      <c r="P40" s="249">
        <v>27380.3</v>
      </c>
      <c r="Q40" s="166"/>
      <c r="R40" s="166"/>
      <c r="S40" s="166"/>
      <c r="T40" s="166"/>
    </row>
    <row r="41" spans="2:20" x14ac:dyDescent="0.15">
      <c r="B41" s="184"/>
      <c r="C41" s="177">
        <v>3</v>
      </c>
      <c r="D41" s="187"/>
      <c r="E41" s="188">
        <v>472.5</v>
      </c>
      <c r="F41" s="188">
        <v>550.20000000000005</v>
      </c>
      <c r="G41" s="188">
        <v>491.67909238249592</v>
      </c>
      <c r="H41" s="185">
        <v>4603.1000000000004</v>
      </c>
      <c r="I41" s="249">
        <v>840</v>
      </c>
      <c r="J41" s="249">
        <v>840</v>
      </c>
      <c r="K41" s="249">
        <v>840</v>
      </c>
      <c r="L41" s="249">
        <v>202.5</v>
      </c>
      <c r="M41" s="272">
        <v>0</v>
      </c>
      <c r="N41" s="272">
        <v>0</v>
      </c>
      <c r="O41" s="272">
        <v>0</v>
      </c>
      <c r="P41" s="251">
        <v>21856.3</v>
      </c>
      <c r="Q41" s="166"/>
      <c r="R41" s="166"/>
      <c r="S41" s="166"/>
      <c r="T41" s="166"/>
    </row>
    <row r="42" spans="2:20" x14ac:dyDescent="0.15">
      <c r="B42" s="184"/>
      <c r="C42" s="177">
        <v>4</v>
      </c>
      <c r="D42" s="187"/>
      <c r="E42" s="188">
        <v>493.5</v>
      </c>
      <c r="F42" s="188">
        <v>577.5</v>
      </c>
      <c r="G42" s="188">
        <v>532.75509195175005</v>
      </c>
      <c r="H42" s="185">
        <v>4958.7</v>
      </c>
      <c r="I42" s="272">
        <v>0</v>
      </c>
      <c r="J42" s="272">
        <v>0</v>
      </c>
      <c r="K42" s="272">
        <v>0</v>
      </c>
      <c r="L42" s="272">
        <v>0</v>
      </c>
      <c r="M42" s="272">
        <v>0</v>
      </c>
      <c r="N42" s="272">
        <v>0</v>
      </c>
      <c r="O42" s="272">
        <v>0</v>
      </c>
      <c r="P42" s="251">
        <v>33176.400000000001</v>
      </c>
      <c r="Q42" s="166"/>
      <c r="R42" s="166"/>
      <c r="S42" s="166"/>
      <c r="T42" s="166"/>
    </row>
    <row r="43" spans="2:20" x14ac:dyDescent="0.15">
      <c r="B43" s="178"/>
      <c r="C43" s="182">
        <v>5</v>
      </c>
      <c r="D43" s="190"/>
      <c r="E43" s="195">
        <v>493.5</v>
      </c>
      <c r="F43" s="285">
        <v>582.75</v>
      </c>
      <c r="G43" s="250">
        <v>564.97707022244379</v>
      </c>
      <c r="H43" s="191">
        <v>4553.5</v>
      </c>
      <c r="I43" s="274">
        <v>0</v>
      </c>
      <c r="J43" s="274">
        <v>0</v>
      </c>
      <c r="K43" s="274">
        <v>0</v>
      </c>
      <c r="L43" s="252">
        <v>53</v>
      </c>
      <c r="M43" s="274">
        <v>0</v>
      </c>
      <c r="N43" s="274">
        <v>0</v>
      </c>
      <c r="O43" s="274">
        <v>0</v>
      </c>
      <c r="P43" s="252">
        <v>29951.599999999999</v>
      </c>
      <c r="Q43" s="166"/>
      <c r="R43" s="166"/>
      <c r="S43" s="166"/>
      <c r="T43" s="166"/>
    </row>
    <row r="44" spans="2:20" s="166" customFormat="1" ht="6.75" customHeight="1" x14ac:dyDescent="0.15">
      <c r="G44" s="189"/>
      <c r="H44" s="189"/>
      <c r="I44" s="189"/>
      <c r="J44" s="189"/>
      <c r="K44" s="189"/>
      <c r="L44" s="189"/>
      <c r="M44" s="189"/>
      <c r="N44" s="189"/>
      <c r="O44" s="189"/>
      <c r="P44" s="189"/>
    </row>
    <row r="45" spans="2:20" ht="12.75" customHeight="1" x14ac:dyDescent="0.15">
      <c r="B45" s="168" t="s">
        <v>444</v>
      </c>
      <c r="C45" s="167" t="s">
        <v>445</v>
      </c>
    </row>
    <row r="46" spans="2:20" ht="12.75" customHeight="1" x14ac:dyDescent="0.15">
      <c r="B46" s="196">
        <v>2</v>
      </c>
      <c r="C46" s="167" t="s">
        <v>384</v>
      </c>
    </row>
  </sheetData>
  <mergeCells count="7">
    <mergeCell ref="E6:H6"/>
    <mergeCell ref="I6:L6"/>
    <mergeCell ref="M6:P6"/>
    <mergeCell ref="Q6:T6"/>
    <mergeCell ref="E25:H25"/>
    <mergeCell ref="I25:L25"/>
    <mergeCell ref="M25:P25"/>
  </mergeCells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&amp;C-61-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56"/>
  <sheetViews>
    <sheetView zoomScale="75" zoomScaleNormal="75" workbookViewId="0"/>
  </sheetViews>
  <sheetFormatPr defaultColWidth="7.5" defaultRowHeight="12" x14ac:dyDescent="0.15"/>
  <cols>
    <col min="1" max="1" width="0.75" style="167" customWidth="1"/>
    <col min="2" max="2" width="5.25" style="167" customWidth="1"/>
    <col min="3" max="3" width="3.5" style="167" customWidth="1"/>
    <col min="4" max="4" width="5.625" style="167" customWidth="1"/>
    <col min="5" max="5" width="5.5" style="167" customWidth="1"/>
    <col min="6" max="7" width="5.875" style="167" customWidth="1"/>
    <col min="8" max="8" width="7.875" style="167" customWidth="1"/>
    <col min="9" max="9" width="5.5" style="167" customWidth="1"/>
    <col min="10" max="11" width="5.875" style="167" customWidth="1"/>
    <col min="12" max="12" width="7.875" style="167" customWidth="1"/>
    <col min="13" max="13" width="5.5" style="167" customWidth="1"/>
    <col min="14" max="15" width="5.875" style="167" customWidth="1"/>
    <col min="16" max="16" width="7.875" style="167" customWidth="1"/>
    <col min="17" max="17" width="5.5" style="167" customWidth="1"/>
    <col min="18" max="19" width="5.875" style="167" customWidth="1"/>
    <col min="20" max="20" width="7.875" style="167" customWidth="1"/>
    <col min="21" max="21" width="5.25" style="167" customWidth="1"/>
    <col min="22" max="23" width="5.875" style="167" customWidth="1"/>
    <col min="24" max="24" width="7.875" style="167" customWidth="1"/>
    <col min="25" max="16384" width="7.5" style="167"/>
  </cols>
  <sheetData>
    <row r="1" spans="2:46" ht="5.25" customHeight="1" x14ac:dyDescent="0.15"/>
    <row r="2" spans="2:46" ht="5.25" customHeight="1" x14ac:dyDescent="0.15"/>
    <row r="3" spans="2:46" x14ac:dyDescent="0.15">
      <c r="B3" s="167" t="s">
        <v>446</v>
      </c>
    </row>
    <row r="4" spans="2:46" ht="8.25" customHeight="1" x14ac:dyDescent="0.15">
      <c r="X4" s="168" t="s">
        <v>206</v>
      </c>
    </row>
    <row r="5" spans="2:4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</row>
    <row r="6" spans="2:46" ht="13.5" customHeight="1" x14ac:dyDescent="0.15">
      <c r="B6" s="184"/>
      <c r="C6" s="194" t="s">
        <v>85</v>
      </c>
      <c r="D6" s="248"/>
      <c r="E6" s="184" t="s">
        <v>219</v>
      </c>
      <c r="I6" s="184" t="s">
        <v>220</v>
      </c>
      <c r="M6" s="184" t="s">
        <v>447</v>
      </c>
      <c r="N6" s="268"/>
      <c r="O6" s="268"/>
      <c r="P6" s="268"/>
      <c r="Q6" s="238" t="s">
        <v>448</v>
      </c>
      <c r="R6" s="239"/>
      <c r="S6" s="239"/>
      <c r="T6" s="240"/>
      <c r="U6" s="169" t="s">
        <v>449</v>
      </c>
      <c r="V6" s="268"/>
      <c r="W6" s="268"/>
      <c r="X6" s="183"/>
      <c r="Z6" s="166"/>
    </row>
    <row r="7" spans="2:46" x14ac:dyDescent="0.15">
      <c r="B7" s="184"/>
      <c r="C7" s="178"/>
      <c r="D7" s="190"/>
      <c r="E7" s="184"/>
      <c r="F7" s="166"/>
      <c r="G7" s="166"/>
      <c r="H7" s="166"/>
      <c r="I7" s="303"/>
      <c r="J7" s="304"/>
      <c r="K7" s="304"/>
      <c r="L7" s="304"/>
      <c r="M7" s="303"/>
      <c r="N7" s="304"/>
      <c r="O7" s="304"/>
      <c r="P7" s="304"/>
      <c r="Q7" s="303"/>
      <c r="R7" s="304"/>
      <c r="S7" s="304"/>
      <c r="T7" s="304"/>
      <c r="U7" s="303"/>
      <c r="V7" s="304"/>
      <c r="W7" s="304"/>
      <c r="X7" s="305"/>
      <c r="Z7" s="166"/>
    </row>
    <row r="8" spans="2:46" x14ac:dyDescent="0.15">
      <c r="B8" s="483" t="s">
        <v>311</v>
      </c>
      <c r="C8" s="484"/>
      <c r="D8" s="485"/>
      <c r="E8" s="169" t="s">
        <v>92</v>
      </c>
      <c r="F8" s="292" t="s">
        <v>93</v>
      </c>
      <c r="G8" s="268" t="s">
        <v>94</v>
      </c>
      <c r="H8" s="292" t="s">
        <v>95</v>
      </c>
      <c r="I8" s="169" t="s">
        <v>92</v>
      </c>
      <c r="J8" s="292" t="s">
        <v>93</v>
      </c>
      <c r="K8" s="268" t="s">
        <v>94</v>
      </c>
      <c r="L8" s="292" t="s">
        <v>95</v>
      </c>
      <c r="M8" s="169" t="s">
        <v>92</v>
      </c>
      <c r="N8" s="292" t="s">
        <v>93</v>
      </c>
      <c r="O8" s="268" t="s">
        <v>94</v>
      </c>
      <c r="P8" s="292" t="s">
        <v>95</v>
      </c>
      <c r="Q8" s="169" t="s">
        <v>92</v>
      </c>
      <c r="R8" s="292" t="s">
        <v>93</v>
      </c>
      <c r="S8" s="268" t="s">
        <v>94</v>
      </c>
      <c r="T8" s="292" t="s">
        <v>95</v>
      </c>
      <c r="U8" s="169" t="s">
        <v>92</v>
      </c>
      <c r="V8" s="292" t="s">
        <v>93</v>
      </c>
      <c r="W8" s="268" t="s">
        <v>94</v>
      </c>
      <c r="X8" s="292" t="s">
        <v>95</v>
      </c>
      <c r="Z8" s="166"/>
    </row>
    <row r="9" spans="2:46" x14ac:dyDescent="0.15">
      <c r="B9" s="178"/>
      <c r="C9" s="179"/>
      <c r="D9" s="179"/>
      <c r="E9" s="178"/>
      <c r="F9" s="191"/>
      <c r="G9" s="179" t="s">
        <v>96</v>
      </c>
      <c r="H9" s="191"/>
      <c r="I9" s="178"/>
      <c r="J9" s="191"/>
      <c r="K9" s="179" t="s">
        <v>96</v>
      </c>
      <c r="L9" s="191"/>
      <c r="M9" s="178"/>
      <c r="N9" s="191"/>
      <c r="O9" s="179" t="s">
        <v>96</v>
      </c>
      <c r="P9" s="191"/>
      <c r="Q9" s="178"/>
      <c r="R9" s="191"/>
      <c r="S9" s="179" t="s">
        <v>96</v>
      </c>
      <c r="T9" s="191"/>
      <c r="U9" s="178"/>
      <c r="V9" s="191"/>
      <c r="W9" s="179" t="s">
        <v>96</v>
      </c>
      <c r="X9" s="191"/>
      <c r="Z9" s="166"/>
    </row>
    <row r="10" spans="2:46" x14ac:dyDescent="0.15">
      <c r="B10" s="169" t="s">
        <v>60</v>
      </c>
      <c r="C10" s="166">
        <v>20</v>
      </c>
      <c r="D10" s="268" t="s">
        <v>61</v>
      </c>
      <c r="E10" s="184">
        <v>650</v>
      </c>
      <c r="F10" s="185">
        <v>794</v>
      </c>
      <c r="G10" s="166">
        <v>704</v>
      </c>
      <c r="H10" s="185">
        <v>1256417</v>
      </c>
      <c r="I10" s="184">
        <v>760</v>
      </c>
      <c r="J10" s="185">
        <v>945</v>
      </c>
      <c r="K10" s="166">
        <v>856</v>
      </c>
      <c r="L10" s="185">
        <v>160263</v>
      </c>
      <c r="M10" s="184">
        <v>651</v>
      </c>
      <c r="N10" s="185">
        <v>798</v>
      </c>
      <c r="O10" s="166">
        <v>699</v>
      </c>
      <c r="P10" s="185">
        <v>213634</v>
      </c>
      <c r="Q10" s="184">
        <v>735</v>
      </c>
      <c r="R10" s="185">
        <v>840</v>
      </c>
      <c r="S10" s="166">
        <v>771</v>
      </c>
      <c r="T10" s="185">
        <v>134150</v>
      </c>
      <c r="U10" s="184">
        <v>588</v>
      </c>
      <c r="V10" s="185">
        <v>713</v>
      </c>
      <c r="W10" s="166">
        <v>616</v>
      </c>
      <c r="X10" s="185">
        <v>88254</v>
      </c>
      <c r="Z10" s="166"/>
    </row>
    <row r="11" spans="2:46" x14ac:dyDescent="0.15">
      <c r="B11" s="184"/>
      <c r="C11" s="166">
        <v>21</v>
      </c>
      <c r="D11" s="166"/>
      <c r="E11" s="184">
        <v>609</v>
      </c>
      <c r="F11" s="185">
        <v>767</v>
      </c>
      <c r="G11" s="166">
        <v>675</v>
      </c>
      <c r="H11" s="185">
        <v>1426618</v>
      </c>
      <c r="I11" s="184">
        <v>735</v>
      </c>
      <c r="J11" s="185">
        <v>945</v>
      </c>
      <c r="K11" s="166">
        <v>813</v>
      </c>
      <c r="L11" s="185">
        <v>255393</v>
      </c>
      <c r="M11" s="184">
        <v>620</v>
      </c>
      <c r="N11" s="185">
        <v>788</v>
      </c>
      <c r="O11" s="166">
        <v>725</v>
      </c>
      <c r="P11" s="185">
        <v>18975</v>
      </c>
      <c r="Q11" s="184">
        <v>646</v>
      </c>
      <c r="R11" s="185">
        <v>819</v>
      </c>
      <c r="S11" s="166">
        <v>707</v>
      </c>
      <c r="T11" s="185">
        <v>504851</v>
      </c>
      <c r="U11" s="184">
        <v>473</v>
      </c>
      <c r="V11" s="185">
        <v>662</v>
      </c>
      <c r="W11" s="166">
        <v>546</v>
      </c>
      <c r="X11" s="185">
        <v>64862</v>
      </c>
      <c r="Z11" s="166"/>
    </row>
    <row r="12" spans="2:46" x14ac:dyDescent="0.15">
      <c r="B12" s="178"/>
      <c r="C12" s="179">
        <v>22</v>
      </c>
      <c r="D12" s="190"/>
      <c r="E12" s="191">
        <v>588</v>
      </c>
      <c r="F12" s="191">
        <v>756</v>
      </c>
      <c r="G12" s="191">
        <v>655</v>
      </c>
      <c r="H12" s="191">
        <v>1365136</v>
      </c>
      <c r="I12" s="191">
        <v>683</v>
      </c>
      <c r="J12" s="191">
        <v>924</v>
      </c>
      <c r="K12" s="191">
        <v>789</v>
      </c>
      <c r="L12" s="191">
        <v>346801</v>
      </c>
      <c r="M12" s="191">
        <v>600</v>
      </c>
      <c r="N12" s="191">
        <v>772</v>
      </c>
      <c r="O12" s="191">
        <v>689</v>
      </c>
      <c r="P12" s="191">
        <v>29817</v>
      </c>
      <c r="Q12" s="191">
        <v>641</v>
      </c>
      <c r="R12" s="191">
        <v>819</v>
      </c>
      <c r="S12" s="191">
        <v>693</v>
      </c>
      <c r="T12" s="191">
        <v>903441</v>
      </c>
      <c r="U12" s="191">
        <v>494</v>
      </c>
      <c r="V12" s="191">
        <v>589</v>
      </c>
      <c r="W12" s="191">
        <v>514</v>
      </c>
      <c r="X12" s="190">
        <v>115981</v>
      </c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</row>
    <row r="13" spans="2:46" x14ac:dyDescent="0.15">
      <c r="B13" s="184" t="s">
        <v>368</v>
      </c>
      <c r="C13" s="166">
        <v>9</v>
      </c>
      <c r="D13" s="166" t="s">
        <v>400</v>
      </c>
      <c r="E13" s="184">
        <v>630</v>
      </c>
      <c r="F13" s="185">
        <v>720</v>
      </c>
      <c r="G13" s="166">
        <v>656</v>
      </c>
      <c r="H13" s="185">
        <v>133864</v>
      </c>
      <c r="I13" s="184">
        <v>714</v>
      </c>
      <c r="J13" s="185">
        <v>893</v>
      </c>
      <c r="K13" s="166">
        <v>783</v>
      </c>
      <c r="L13" s="185">
        <v>32769</v>
      </c>
      <c r="M13" s="186">
        <v>620</v>
      </c>
      <c r="N13" s="188">
        <v>734</v>
      </c>
      <c r="O13" s="189">
        <v>660</v>
      </c>
      <c r="P13" s="185">
        <v>3079</v>
      </c>
      <c r="Q13" s="186">
        <v>641</v>
      </c>
      <c r="R13" s="186">
        <v>735</v>
      </c>
      <c r="S13" s="186">
        <v>691</v>
      </c>
      <c r="T13" s="185">
        <v>77269</v>
      </c>
      <c r="U13" s="184">
        <v>473</v>
      </c>
      <c r="V13" s="185">
        <v>536</v>
      </c>
      <c r="W13" s="166">
        <v>505</v>
      </c>
      <c r="X13" s="185">
        <v>12546</v>
      </c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</row>
    <row r="14" spans="2:46" x14ac:dyDescent="0.15">
      <c r="B14" s="184"/>
      <c r="C14" s="166">
        <v>10</v>
      </c>
      <c r="D14" s="187"/>
      <c r="E14" s="185">
        <v>630</v>
      </c>
      <c r="F14" s="185">
        <v>724.18500000000006</v>
      </c>
      <c r="G14" s="185">
        <v>670.69213765286804</v>
      </c>
      <c r="H14" s="185">
        <v>139978.6</v>
      </c>
      <c r="I14" s="185">
        <v>714</v>
      </c>
      <c r="J14" s="185">
        <v>892.92</v>
      </c>
      <c r="K14" s="185">
        <v>770.70178497085783</v>
      </c>
      <c r="L14" s="185">
        <v>32498.799999999999</v>
      </c>
      <c r="M14" s="188">
        <v>619.5</v>
      </c>
      <c r="N14" s="188">
        <v>720.5100000000001</v>
      </c>
      <c r="O14" s="188">
        <v>664.56957928802603</v>
      </c>
      <c r="P14" s="185">
        <v>3968.9</v>
      </c>
      <c r="Q14" s="188">
        <v>651</v>
      </c>
      <c r="R14" s="188">
        <v>735</v>
      </c>
      <c r="S14" s="188">
        <v>690.29047322937288</v>
      </c>
      <c r="T14" s="185">
        <v>101732</v>
      </c>
      <c r="U14" s="185">
        <v>483</v>
      </c>
      <c r="V14" s="185">
        <v>535.5</v>
      </c>
      <c r="W14" s="185">
        <v>489.33214938096199</v>
      </c>
      <c r="X14" s="185">
        <v>13480.400000000001</v>
      </c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</row>
    <row r="15" spans="2:46" x14ac:dyDescent="0.15">
      <c r="B15" s="184"/>
      <c r="C15" s="166">
        <v>11</v>
      </c>
      <c r="D15" s="187"/>
      <c r="E15" s="185">
        <v>609</v>
      </c>
      <c r="F15" s="185">
        <v>719.98500000000013</v>
      </c>
      <c r="G15" s="185">
        <v>653.43949183691984</v>
      </c>
      <c r="H15" s="185">
        <v>160308.4</v>
      </c>
      <c r="I15" s="185">
        <v>709.90500000000009</v>
      </c>
      <c r="J15" s="185">
        <v>892.81499999999994</v>
      </c>
      <c r="K15" s="185">
        <v>766.24054596146334</v>
      </c>
      <c r="L15" s="185">
        <v>48105.8</v>
      </c>
      <c r="M15" s="188">
        <v>619.08000000000004</v>
      </c>
      <c r="N15" s="188">
        <v>709.80000000000007</v>
      </c>
      <c r="O15" s="188">
        <v>660.6334682386065</v>
      </c>
      <c r="P15" s="185">
        <v>4571.1000000000004</v>
      </c>
      <c r="Q15" s="188">
        <v>651</v>
      </c>
      <c r="R15" s="188">
        <v>735</v>
      </c>
      <c r="S15" s="188">
        <v>688.40420357232085</v>
      </c>
      <c r="T15" s="185">
        <v>150078.9</v>
      </c>
      <c r="U15" s="185">
        <v>504</v>
      </c>
      <c r="V15" s="185">
        <v>538.54499999999996</v>
      </c>
      <c r="W15" s="185">
        <v>518.27037972478672</v>
      </c>
      <c r="X15" s="187">
        <v>16761.3</v>
      </c>
      <c r="Z15" s="166"/>
      <c r="AA15" s="166"/>
      <c r="AB15" s="166"/>
      <c r="AC15" s="166"/>
      <c r="AD15" s="166"/>
      <c r="AE15" s="166"/>
      <c r="AF15" s="166"/>
      <c r="AG15" s="166"/>
      <c r="AH15" s="189"/>
      <c r="AI15" s="189"/>
      <c r="AJ15" s="189"/>
      <c r="AK15" s="166"/>
      <c r="AL15" s="189"/>
      <c r="AM15" s="189"/>
      <c r="AN15" s="189"/>
      <c r="AO15" s="166"/>
      <c r="AP15" s="166"/>
      <c r="AQ15" s="166"/>
      <c r="AR15" s="166"/>
      <c r="AS15" s="166"/>
      <c r="AT15" s="166"/>
    </row>
    <row r="16" spans="2:46" x14ac:dyDescent="0.15">
      <c r="B16" s="184"/>
      <c r="C16" s="166">
        <v>12</v>
      </c>
      <c r="D16" s="187"/>
      <c r="E16" s="185">
        <v>588</v>
      </c>
      <c r="F16" s="185">
        <v>682.5</v>
      </c>
      <c r="G16" s="185">
        <v>631.93986992859516</v>
      </c>
      <c r="H16" s="185">
        <v>114470</v>
      </c>
      <c r="I16" s="185">
        <v>682.5</v>
      </c>
      <c r="J16" s="185">
        <v>840</v>
      </c>
      <c r="K16" s="185">
        <v>763.13290512870515</v>
      </c>
      <c r="L16" s="185">
        <v>36924</v>
      </c>
      <c r="M16" s="188">
        <v>600.07500000000005</v>
      </c>
      <c r="N16" s="188">
        <v>714.63000000000011</v>
      </c>
      <c r="O16" s="188">
        <v>652.26356739933851</v>
      </c>
      <c r="P16" s="185">
        <v>4145</v>
      </c>
      <c r="Q16" s="188">
        <v>651</v>
      </c>
      <c r="R16" s="188">
        <v>735</v>
      </c>
      <c r="S16" s="188">
        <v>682.43039276922616</v>
      </c>
      <c r="T16" s="185">
        <v>112904</v>
      </c>
      <c r="U16" s="185">
        <v>525</v>
      </c>
      <c r="V16" s="185">
        <v>577.5</v>
      </c>
      <c r="W16" s="185">
        <v>549.23228223540445</v>
      </c>
      <c r="X16" s="187">
        <v>10293</v>
      </c>
      <c r="Z16" s="166"/>
      <c r="AA16" s="166"/>
      <c r="AB16" s="166"/>
      <c r="AC16" s="166"/>
      <c r="AD16" s="166"/>
      <c r="AE16" s="166"/>
      <c r="AF16" s="166"/>
      <c r="AG16" s="166"/>
      <c r="AH16" s="189"/>
      <c r="AI16" s="189"/>
      <c r="AJ16" s="189"/>
      <c r="AK16" s="166"/>
      <c r="AL16" s="189"/>
      <c r="AM16" s="189"/>
      <c r="AN16" s="189"/>
      <c r="AO16" s="166"/>
      <c r="AP16" s="166"/>
      <c r="AQ16" s="166"/>
      <c r="AR16" s="166"/>
      <c r="AS16" s="166"/>
      <c r="AT16" s="166"/>
    </row>
    <row r="17" spans="2:46" x14ac:dyDescent="0.15">
      <c r="B17" s="184" t="s">
        <v>372</v>
      </c>
      <c r="C17" s="166">
        <v>1</v>
      </c>
      <c r="D17" s="187" t="s">
        <v>400</v>
      </c>
      <c r="E17" s="185">
        <v>588</v>
      </c>
      <c r="F17" s="185">
        <v>682.5</v>
      </c>
      <c r="G17" s="185">
        <v>633.76267616789721</v>
      </c>
      <c r="H17" s="185">
        <v>140490.70000000001</v>
      </c>
      <c r="I17" s="185">
        <v>693</v>
      </c>
      <c r="J17" s="185">
        <v>829.5</v>
      </c>
      <c r="K17" s="185">
        <v>756.05846194848971</v>
      </c>
      <c r="L17" s="185">
        <v>52631.399999999994</v>
      </c>
      <c r="M17" s="188">
        <v>619.5</v>
      </c>
      <c r="N17" s="188">
        <v>674.73</v>
      </c>
      <c r="O17" s="188">
        <v>655.94445319886552</v>
      </c>
      <c r="P17" s="185">
        <v>4074.4</v>
      </c>
      <c r="Q17" s="188">
        <v>640.5</v>
      </c>
      <c r="R17" s="188">
        <v>735</v>
      </c>
      <c r="S17" s="188">
        <v>681.01910196380106</v>
      </c>
      <c r="T17" s="185">
        <v>201532</v>
      </c>
      <c r="U17" s="185">
        <v>493.5</v>
      </c>
      <c r="V17" s="185">
        <v>556.5</v>
      </c>
      <c r="W17" s="185">
        <v>510.23794097976929</v>
      </c>
      <c r="X17" s="187">
        <v>10768.1</v>
      </c>
      <c r="Z17" s="166"/>
      <c r="AA17" s="166"/>
      <c r="AB17" s="166"/>
      <c r="AC17" s="166"/>
      <c r="AD17" s="166"/>
      <c r="AE17" s="166"/>
      <c r="AF17" s="166"/>
      <c r="AG17" s="166"/>
      <c r="AH17" s="189"/>
      <c r="AI17" s="189"/>
      <c r="AJ17" s="189"/>
      <c r="AK17" s="166"/>
      <c r="AL17" s="189"/>
      <c r="AM17" s="189"/>
      <c r="AN17" s="189"/>
      <c r="AO17" s="166"/>
      <c r="AP17" s="166"/>
      <c r="AQ17" s="166"/>
      <c r="AR17" s="166"/>
      <c r="AS17" s="166"/>
      <c r="AT17" s="166"/>
    </row>
    <row r="18" spans="2:46" x14ac:dyDescent="0.15">
      <c r="B18" s="184"/>
      <c r="C18" s="166">
        <v>2</v>
      </c>
      <c r="D18" s="187"/>
      <c r="E18" s="185">
        <v>598.5</v>
      </c>
      <c r="F18" s="185">
        <v>682.5</v>
      </c>
      <c r="G18" s="185">
        <v>634.94043779937931</v>
      </c>
      <c r="H18" s="185">
        <v>129026.7</v>
      </c>
      <c r="I18" s="185">
        <v>693</v>
      </c>
      <c r="J18" s="185">
        <v>808.5</v>
      </c>
      <c r="K18" s="185">
        <v>754.56488817593174</v>
      </c>
      <c r="L18" s="185">
        <v>36299.100000000006</v>
      </c>
      <c r="M18" s="188">
        <v>619.5</v>
      </c>
      <c r="N18" s="188">
        <v>713.79</v>
      </c>
      <c r="O18" s="188">
        <v>663.66093193830238</v>
      </c>
      <c r="P18" s="185">
        <v>3552.4</v>
      </c>
      <c r="Q18" s="188">
        <v>640.5</v>
      </c>
      <c r="R18" s="188">
        <v>714</v>
      </c>
      <c r="S18" s="188">
        <v>679.65933461172415</v>
      </c>
      <c r="T18" s="185">
        <v>157913.5</v>
      </c>
      <c r="U18" s="185">
        <v>494.44499999999999</v>
      </c>
      <c r="V18" s="185">
        <v>577.5</v>
      </c>
      <c r="W18" s="185">
        <v>511.87861240172771</v>
      </c>
      <c r="X18" s="187">
        <v>14488.099999999999</v>
      </c>
      <c r="Z18" s="166"/>
      <c r="AA18" s="166"/>
      <c r="AB18" s="166"/>
      <c r="AC18" s="166"/>
      <c r="AD18" s="166"/>
      <c r="AE18" s="166"/>
      <c r="AF18" s="166"/>
      <c r="AG18" s="166"/>
      <c r="AH18" s="189"/>
      <c r="AI18" s="189"/>
      <c r="AJ18" s="189"/>
      <c r="AK18" s="166"/>
      <c r="AL18" s="189"/>
      <c r="AM18" s="189"/>
      <c r="AN18" s="189"/>
      <c r="AO18" s="166"/>
      <c r="AP18" s="166"/>
      <c r="AQ18" s="166"/>
      <c r="AR18" s="166"/>
      <c r="AS18" s="166"/>
      <c r="AT18" s="166"/>
    </row>
    <row r="19" spans="2:46" x14ac:dyDescent="0.15">
      <c r="B19" s="184"/>
      <c r="C19" s="166">
        <v>3</v>
      </c>
      <c r="D19" s="187"/>
      <c r="E19" s="185">
        <v>609</v>
      </c>
      <c r="F19" s="185">
        <v>682.5</v>
      </c>
      <c r="G19" s="185">
        <v>643.57773498483061</v>
      </c>
      <c r="H19" s="185">
        <v>79945.799999999988</v>
      </c>
      <c r="I19" s="185">
        <v>704.55000000000007</v>
      </c>
      <c r="J19" s="185">
        <v>808.5</v>
      </c>
      <c r="K19" s="185">
        <v>755.31780695455916</v>
      </c>
      <c r="L19" s="185">
        <v>35921.699999999997</v>
      </c>
      <c r="M19" s="188">
        <v>630</v>
      </c>
      <c r="N19" s="188">
        <v>671.89499999999998</v>
      </c>
      <c r="O19" s="188">
        <v>652.27565217391304</v>
      </c>
      <c r="P19" s="185">
        <v>9225.7999999999993</v>
      </c>
      <c r="Q19" s="188">
        <v>661.5</v>
      </c>
      <c r="R19" s="188">
        <v>703.5</v>
      </c>
      <c r="S19" s="188">
        <v>685.04843854195747</v>
      </c>
      <c r="T19" s="185">
        <v>119043</v>
      </c>
      <c r="U19" s="185">
        <v>514.5</v>
      </c>
      <c r="V19" s="185">
        <v>569.83500000000004</v>
      </c>
      <c r="W19" s="185">
        <v>528.77284157585916</v>
      </c>
      <c r="X19" s="187">
        <v>11847.900000000001</v>
      </c>
      <c r="Z19" s="166"/>
      <c r="AA19" s="166"/>
      <c r="AB19" s="166"/>
      <c r="AC19" s="166"/>
      <c r="AD19" s="166"/>
      <c r="AE19" s="166"/>
      <c r="AF19" s="166"/>
      <c r="AG19" s="166"/>
      <c r="AH19" s="189"/>
      <c r="AI19" s="189"/>
      <c r="AJ19" s="189"/>
      <c r="AK19" s="166"/>
      <c r="AL19" s="189"/>
      <c r="AM19" s="189"/>
      <c r="AN19" s="189"/>
      <c r="AO19" s="166"/>
      <c r="AP19" s="166"/>
      <c r="AQ19" s="166"/>
      <c r="AR19" s="166"/>
      <c r="AS19" s="166"/>
      <c r="AT19" s="166"/>
    </row>
    <row r="20" spans="2:46" x14ac:dyDescent="0.15">
      <c r="B20" s="184"/>
      <c r="C20" s="166">
        <v>4</v>
      </c>
      <c r="D20" s="187"/>
      <c r="E20" s="185">
        <v>605.85</v>
      </c>
      <c r="F20" s="185">
        <v>689.85</v>
      </c>
      <c r="G20" s="185">
        <v>641.51647081990825</v>
      </c>
      <c r="H20" s="185">
        <v>111835.5</v>
      </c>
      <c r="I20" s="185">
        <v>707.91000000000008</v>
      </c>
      <c r="J20" s="185">
        <v>808.5</v>
      </c>
      <c r="K20" s="185">
        <v>752.03536475393548</v>
      </c>
      <c r="L20" s="185">
        <v>32408.400000000001</v>
      </c>
      <c r="M20" s="188">
        <v>611.20500000000004</v>
      </c>
      <c r="N20" s="188">
        <v>702.03000000000009</v>
      </c>
      <c r="O20" s="188">
        <v>641.88657157520299</v>
      </c>
      <c r="P20" s="185">
        <v>12348.3</v>
      </c>
      <c r="Q20" s="188">
        <v>661.5</v>
      </c>
      <c r="R20" s="188">
        <v>714</v>
      </c>
      <c r="S20" s="188">
        <v>691.82175258984921</v>
      </c>
      <c r="T20" s="185">
        <v>133520</v>
      </c>
      <c r="U20" s="185">
        <v>498.75</v>
      </c>
      <c r="V20" s="185">
        <v>561.96</v>
      </c>
      <c r="W20" s="185">
        <v>527.27250080532588</v>
      </c>
      <c r="X20" s="187">
        <v>11861.7</v>
      </c>
      <c r="Z20" s="166"/>
      <c r="AA20" s="166"/>
      <c r="AB20" s="166"/>
      <c r="AC20" s="166"/>
      <c r="AD20" s="166"/>
      <c r="AE20" s="166"/>
      <c r="AF20" s="166"/>
      <c r="AG20" s="166"/>
      <c r="AH20" s="189"/>
      <c r="AI20" s="189"/>
      <c r="AJ20" s="189"/>
      <c r="AK20" s="166"/>
      <c r="AL20" s="189"/>
      <c r="AM20" s="189"/>
      <c r="AN20" s="189"/>
      <c r="AO20" s="166"/>
      <c r="AP20" s="166"/>
      <c r="AQ20" s="166"/>
      <c r="AR20" s="166"/>
      <c r="AS20" s="166"/>
      <c r="AT20" s="166"/>
    </row>
    <row r="21" spans="2:46" x14ac:dyDescent="0.15">
      <c r="B21" s="178"/>
      <c r="C21" s="179">
        <v>5</v>
      </c>
      <c r="D21" s="190"/>
      <c r="E21" s="191">
        <v>609</v>
      </c>
      <c r="F21" s="191">
        <v>682.5</v>
      </c>
      <c r="G21" s="191">
        <v>643.75984076595114</v>
      </c>
      <c r="H21" s="191">
        <v>106426.5</v>
      </c>
      <c r="I21" s="191">
        <v>714</v>
      </c>
      <c r="J21" s="191">
        <v>819</v>
      </c>
      <c r="K21" s="191">
        <v>759.29275769471394</v>
      </c>
      <c r="L21" s="191">
        <v>34707.800000000003</v>
      </c>
      <c r="M21" s="195">
        <v>619.60500000000002</v>
      </c>
      <c r="N21" s="195">
        <v>692.37</v>
      </c>
      <c r="O21" s="195">
        <v>641.49285974582074</v>
      </c>
      <c r="P21" s="191">
        <v>14596.2</v>
      </c>
      <c r="Q21" s="195">
        <v>651</v>
      </c>
      <c r="R21" s="195">
        <v>714</v>
      </c>
      <c r="S21" s="195">
        <v>691.15088657698789</v>
      </c>
      <c r="T21" s="191">
        <v>117407</v>
      </c>
      <c r="U21" s="191">
        <v>504</v>
      </c>
      <c r="V21" s="191">
        <v>567</v>
      </c>
      <c r="W21" s="191">
        <v>526.8204073959032</v>
      </c>
      <c r="X21" s="190">
        <v>10838.9</v>
      </c>
      <c r="Z21" s="166"/>
      <c r="AA21" s="166"/>
      <c r="AB21" s="166"/>
      <c r="AC21" s="166"/>
      <c r="AD21" s="166"/>
      <c r="AE21" s="166"/>
      <c r="AF21" s="166"/>
      <c r="AG21" s="166"/>
      <c r="AH21" s="189"/>
      <c r="AI21" s="189"/>
      <c r="AJ21" s="189"/>
      <c r="AK21" s="166"/>
      <c r="AL21" s="189"/>
      <c r="AM21" s="189"/>
      <c r="AN21" s="189"/>
      <c r="AO21" s="166"/>
      <c r="AP21" s="166"/>
      <c r="AQ21" s="166"/>
      <c r="AR21" s="166"/>
      <c r="AS21" s="166"/>
      <c r="AT21" s="166"/>
    </row>
    <row r="22" spans="2:46" x14ac:dyDescent="0.15">
      <c r="B22" s="184" t="s">
        <v>418</v>
      </c>
      <c r="C22" s="166"/>
      <c r="E22" s="184"/>
      <c r="F22" s="185"/>
      <c r="G22" s="166"/>
      <c r="H22" s="185"/>
      <c r="I22" s="184"/>
      <c r="J22" s="184"/>
      <c r="K22" s="185"/>
      <c r="L22" s="185"/>
      <c r="M22" s="184"/>
      <c r="N22" s="185"/>
      <c r="O22" s="166"/>
      <c r="P22" s="185"/>
      <c r="Q22" s="186"/>
      <c r="R22" s="188"/>
      <c r="S22" s="189"/>
      <c r="T22" s="185"/>
      <c r="U22" s="184"/>
      <c r="V22" s="185"/>
      <c r="W22" s="166"/>
      <c r="X22" s="185"/>
      <c r="Z22" s="166"/>
      <c r="AA22" s="166"/>
      <c r="AB22" s="166"/>
      <c r="AC22" s="166"/>
      <c r="AD22" s="166"/>
      <c r="AE22" s="166"/>
      <c r="AF22" s="166"/>
      <c r="AG22" s="166"/>
      <c r="AH22" s="189"/>
      <c r="AI22" s="189"/>
      <c r="AJ22" s="189"/>
      <c r="AK22" s="166"/>
      <c r="AL22" s="189"/>
      <c r="AM22" s="189"/>
      <c r="AN22" s="189"/>
      <c r="AO22" s="166"/>
      <c r="AP22" s="166"/>
      <c r="AQ22" s="166"/>
      <c r="AR22" s="166"/>
      <c r="AS22" s="166"/>
      <c r="AT22" s="166"/>
    </row>
    <row r="23" spans="2:46" x14ac:dyDescent="0.15">
      <c r="B23" s="184"/>
      <c r="C23" s="166"/>
      <c r="E23" s="184"/>
      <c r="F23" s="185"/>
      <c r="G23" s="166"/>
      <c r="H23" s="185"/>
      <c r="I23" s="184"/>
      <c r="J23" s="184"/>
      <c r="K23" s="185"/>
      <c r="L23" s="185"/>
      <c r="M23" s="184"/>
      <c r="N23" s="185"/>
      <c r="O23" s="166"/>
      <c r="P23" s="185"/>
      <c r="Q23" s="186"/>
      <c r="R23" s="188"/>
      <c r="S23" s="189"/>
      <c r="T23" s="185"/>
      <c r="U23" s="184"/>
      <c r="V23" s="185"/>
      <c r="W23" s="166"/>
      <c r="X23" s="185"/>
      <c r="Z23" s="166"/>
      <c r="AA23" s="166"/>
      <c r="AB23" s="166"/>
      <c r="AC23" s="166"/>
      <c r="AD23" s="166"/>
      <c r="AE23" s="166"/>
      <c r="AF23" s="166"/>
      <c r="AG23" s="166"/>
      <c r="AH23" s="189"/>
      <c r="AI23" s="189"/>
      <c r="AJ23" s="189"/>
      <c r="AK23" s="166"/>
      <c r="AL23" s="189"/>
      <c r="AM23" s="189"/>
      <c r="AN23" s="189"/>
      <c r="AO23" s="166"/>
      <c r="AP23" s="166"/>
      <c r="AQ23" s="166"/>
      <c r="AR23" s="166"/>
      <c r="AS23" s="166"/>
      <c r="AT23" s="166"/>
    </row>
    <row r="24" spans="2:46" x14ac:dyDescent="0.15">
      <c r="B24" s="293">
        <v>40665</v>
      </c>
      <c r="C24" s="279"/>
      <c r="D24" s="294">
        <v>40676</v>
      </c>
      <c r="E24" s="249">
        <v>609</v>
      </c>
      <c r="F24" s="249">
        <v>682.5</v>
      </c>
      <c r="G24" s="249">
        <v>646.83193928015714</v>
      </c>
      <c r="H24" s="185">
        <v>41541.599999999999</v>
      </c>
      <c r="I24" s="249">
        <v>714</v>
      </c>
      <c r="J24" s="249">
        <v>808.5</v>
      </c>
      <c r="K24" s="249">
        <v>754.87671023015332</v>
      </c>
      <c r="L24" s="185">
        <v>16671</v>
      </c>
      <c r="M24" s="249">
        <v>619.60500000000002</v>
      </c>
      <c r="N24" s="249">
        <v>692.37</v>
      </c>
      <c r="O24" s="249">
        <v>636.79882995985997</v>
      </c>
      <c r="P24" s="185">
        <v>4182.2</v>
      </c>
      <c r="Q24" s="249">
        <v>661.5</v>
      </c>
      <c r="R24" s="249">
        <v>714</v>
      </c>
      <c r="S24" s="249">
        <v>694.90126590224691</v>
      </c>
      <c r="T24" s="185">
        <v>64399.6</v>
      </c>
      <c r="U24" s="249">
        <v>504</v>
      </c>
      <c r="V24" s="249">
        <v>567</v>
      </c>
      <c r="W24" s="249">
        <v>527.08881897386266</v>
      </c>
      <c r="X24" s="185">
        <v>3609.2</v>
      </c>
      <c r="Z24" s="166"/>
      <c r="AA24" s="166"/>
      <c r="AB24" s="166"/>
      <c r="AC24" s="166"/>
      <c r="AD24" s="166"/>
      <c r="AE24" s="166"/>
      <c r="AF24" s="166"/>
      <c r="AG24" s="166"/>
      <c r="AH24" s="189"/>
      <c r="AI24" s="189"/>
      <c r="AJ24" s="189"/>
      <c r="AK24" s="166"/>
      <c r="AL24" s="189"/>
      <c r="AM24" s="189"/>
      <c r="AN24" s="189"/>
      <c r="AO24" s="166"/>
      <c r="AP24" s="166"/>
      <c r="AQ24" s="166"/>
      <c r="AR24" s="166"/>
      <c r="AS24" s="166"/>
      <c r="AT24" s="166"/>
    </row>
    <row r="25" spans="2:46" x14ac:dyDescent="0.15">
      <c r="B25" s="293">
        <v>40679</v>
      </c>
      <c r="C25" s="279"/>
      <c r="D25" s="565">
        <v>40694</v>
      </c>
      <c r="E25" s="186">
        <v>609</v>
      </c>
      <c r="F25" s="186">
        <v>672</v>
      </c>
      <c r="G25" s="186">
        <v>641.90549412996734</v>
      </c>
      <c r="H25" s="185">
        <v>64884.9</v>
      </c>
      <c r="I25" s="186">
        <v>724.5</v>
      </c>
      <c r="J25" s="186">
        <v>819</v>
      </c>
      <c r="K25" s="188">
        <v>763.0179183856053</v>
      </c>
      <c r="L25" s="185">
        <v>18036.8</v>
      </c>
      <c r="M25" s="186">
        <v>630</v>
      </c>
      <c r="N25" s="186">
        <v>687.85500000000002</v>
      </c>
      <c r="O25" s="186">
        <v>643.19992545889374</v>
      </c>
      <c r="P25" s="185">
        <v>10414</v>
      </c>
      <c r="Q25" s="186">
        <v>651</v>
      </c>
      <c r="R25" s="188">
        <v>693</v>
      </c>
      <c r="S25" s="189">
        <v>677.02445268865461</v>
      </c>
      <c r="T25" s="185">
        <v>53007.4</v>
      </c>
      <c r="U25" s="186">
        <v>504</v>
      </c>
      <c r="V25" s="186">
        <v>567</v>
      </c>
      <c r="W25" s="186">
        <v>526.70318261890782</v>
      </c>
      <c r="X25" s="185">
        <v>7229.7</v>
      </c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</row>
    <row r="26" spans="2:46" x14ac:dyDescent="0.15">
      <c r="B26" s="564"/>
      <c r="C26" s="283"/>
      <c r="D26" s="306"/>
      <c r="E26" s="195"/>
      <c r="F26" s="195"/>
      <c r="G26" s="195"/>
      <c r="H26" s="191"/>
      <c r="I26" s="195"/>
      <c r="J26" s="195"/>
      <c r="K26" s="195"/>
      <c r="L26" s="190"/>
      <c r="M26" s="195"/>
      <c r="N26" s="195"/>
      <c r="O26" s="250"/>
      <c r="P26" s="191"/>
      <c r="Q26" s="250"/>
      <c r="R26" s="195"/>
      <c r="S26" s="195"/>
      <c r="T26" s="191"/>
      <c r="U26" s="250"/>
      <c r="V26" s="195"/>
      <c r="W26" s="195"/>
      <c r="X26" s="190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</row>
    <row r="27" spans="2:46" x14ac:dyDescent="0.15">
      <c r="B27" s="184"/>
      <c r="C27" s="175" t="s">
        <v>85</v>
      </c>
      <c r="D27" s="563"/>
      <c r="E27" s="184" t="s">
        <v>231</v>
      </c>
      <c r="I27" s="184" t="s">
        <v>450</v>
      </c>
      <c r="M27" s="184" t="s">
        <v>451</v>
      </c>
      <c r="N27" s="166"/>
      <c r="O27" s="166"/>
      <c r="P27" s="166"/>
      <c r="Q27" s="184" t="s">
        <v>452</v>
      </c>
      <c r="R27" s="166"/>
      <c r="S27" s="166"/>
      <c r="T27" s="166"/>
      <c r="U27" s="184"/>
      <c r="V27" s="166"/>
      <c r="W27" s="166"/>
      <c r="X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</row>
    <row r="28" spans="2:46" x14ac:dyDescent="0.15">
      <c r="B28" s="184"/>
      <c r="C28" s="178"/>
      <c r="D28" s="190"/>
      <c r="E28" s="184"/>
      <c r="F28" s="166"/>
      <c r="G28" s="166"/>
      <c r="H28" s="166"/>
      <c r="I28" s="303"/>
      <c r="J28" s="304"/>
      <c r="K28" s="304"/>
      <c r="L28" s="304"/>
      <c r="M28" s="303"/>
      <c r="N28" s="304"/>
      <c r="O28" s="304"/>
      <c r="P28" s="304"/>
      <c r="Q28" s="303"/>
      <c r="R28" s="304"/>
      <c r="S28" s="304"/>
      <c r="T28" s="304"/>
      <c r="U28" s="184"/>
      <c r="V28" s="166"/>
      <c r="W28" s="166"/>
      <c r="X28" s="166"/>
    </row>
    <row r="29" spans="2:46" x14ac:dyDescent="0.15">
      <c r="B29" s="483" t="s">
        <v>311</v>
      </c>
      <c r="C29" s="484"/>
      <c r="D29" s="485"/>
      <c r="E29" s="169" t="s">
        <v>92</v>
      </c>
      <c r="F29" s="292" t="s">
        <v>93</v>
      </c>
      <c r="G29" s="268" t="s">
        <v>94</v>
      </c>
      <c r="H29" s="292" t="s">
        <v>95</v>
      </c>
      <c r="I29" s="169" t="s">
        <v>92</v>
      </c>
      <c r="J29" s="292" t="s">
        <v>93</v>
      </c>
      <c r="K29" s="268" t="s">
        <v>94</v>
      </c>
      <c r="L29" s="292" t="s">
        <v>95</v>
      </c>
      <c r="M29" s="169" t="s">
        <v>92</v>
      </c>
      <c r="N29" s="292" t="s">
        <v>93</v>
      </c>
      <c r="O29" s="268" t="s">
        <v>94</v>
      </c>
      <c r="P29" s="292" t="s">
        <v>95</v>
      </c>
      <c r="Q29" s="169" t="s">
        <v>92</v>
      </c>
      <c r="R29" s="292" t="s">
        <v>93</v>
      </c>
      <c r="S29" s="268" t="s">
        <v>94</v>
      </c>
      <c r="T29" s="292" t="s">
        <v>95</v>
      </c>
      <c r="U29" s="184"/>
      <c r="V29" s="166"/>
      <c r="W29" s="166"/>
      <c r="X29" s="166"/>
    </row>
    <row r="30" spans="2:46" x14ac:dyDescent="0.15">
      <c r="B30" s="178"/>
      <c r="C30" s="179"/>
      <c r="D30" s="179"/>
      <c r="E30" s="178"/>
      <c r="F30" s="191"/>
      <c r="G30" s="179" t="s">
        <v>96</v>
      </c>
      <c r="H30" s="191"/>
      <c r="I30" s="178"/>
      <c r="J30" s="191"/>
      <c r="K30" s="179" t="s">
        <v>96</v>
      </c>
      <c r="L30" s="191"/>
      <c r="M30" s="178"/>
      <c r="N30" s="191"/>
      <c r="O30" s="179" t="s">
        <v>96</v>
      </c>
      <c r="P30" s="191"/>
      <c r="Q30" s="178"/>
      <c r="R30" s="191"/>
      <c r="S30" s="179" t="s">
        <v>96</v>
      </c>
      <c r="T30" s="191"/>
      <c r="U30" s="184"/>
      <c r="V30" s="166"/>
      <c r="W30" s="166"/>
      <c r="X30" s="166"/>
    </row>
    <row r="31" spans="2:46" x14ac:dyDescent="0.15">
      <c r="B31" s="169" t="s">
        <v>60</v>
      </c>
      <c r="C31" s="166">
        <v>20</v>
      </c>
      <c r="D31" s="268" t="s">
        <v>61</v>
      </c>
      <c r="E31" s="184">
        <v>599</v>
      </c>
      <c r="F31" s="185">
        <v>767</v>
      </c>
      <c r="G31" s="166">
        <v>655</v>
      </c>
      <c r="H31" s="185">
        <v>329391</v>
      </c>
      <c r="I31" s="184">
        <v>651</v>
      </c>
      <c r="J31" s="185">
        <v>735</v>
      </c>
      <c r="K31" s="166">
        <v>675</v>
      </c>
      <c r="L31" s="185">
        <v>127519</v>
      </c>
      <c r="M31" s="184">
        <v>630</v>
      </c>
      <c r="N31" s="185">
        <v>756</v>
      </c>
      <c r="O31" s="166">
        <v>670</v>
      </c>
      <c r="P31" s="185">
        <v>444460</v>
      </c>
      <c r="Q31" s="184">
        <v>704</v>
      </c>
      <c r="R31" s="185">
        <v>854</v>
      </c>
      <c r="S31" s="166">
        <v>776</v>
      </c>
      <c r="T31" s="185">
        <v>19457</v>
      </c>
      <c r="U31" s="184"/>
      <c r="V31" s="166"/>
      <c r="W31" s="166"/>
      <c r="X31" s="166"/>
    </row>
    <row r="32" spans="2:46" x14ac:dyDescent="0.15">
      <c r="B32" s="184"/>
      <c r="C32" s="166">
        <v>21</v>
      </c>
      <c r="D32" s="166"/>
      <c r="E32" s="184">
        <v>515</v>
      </c>
      <c r="F32" s="185">
        <v>683</v>
      </c>
      <c r="G32" s="166">
        <v>618</v>
      </c>
      <c r="H32" s="185">
        <v>215197</v>
      </c>
      <c r="I32" s="184">
        <v>504</v>
      </c>
      <c r="J32" s="185">
        <v>683</v>
      </c>
      <c r="K32" s="166">
        <v>601</v>
      </c>
      <c r="L32" s="185">
        <v>152919</v>
      </c>
      <c r="M32" s="184">
        <v>557</v>
      </c>
      <c r="N32" s="185">
        <v>693</v>
      </c>
      <c r="O32" s="166">
        <v>612</v>
      </c>
      <c r="P32" s="185">
        <v>386236</v>
      </c>
      <c r="Q32" s="184">
        <v>730</v>
      </c>
      <c r="R32" s="185">
        <v>893</v>
      </c>
      <c r="S32" s="166">
        <v>804</v>
      </c>
      <c r="T32" s="185">
        <v>11956</v>
      </c>
      <c r="U32" s="184"/>
      <c r="V32" s="166"/>
      <c r="W32" s="166"/>
      <c r="X32" s="166"/>
    </row>
    <row r="33" spans="2:39" x14ac:dyDescent="0.15">
      <c r="B33" s="178"/>
      <c r="C33" s="179">
        <v>22</v>
      </c>
      <c r="D33" s="190"/>
      <c r="E33" s="191">
        <v>494</v>
      </c>
      <c r="F33" s="191">
        <v>683</v>
      </c>
      <c r="G33" s="191">
        <v>547</v>
      </c>
      <c r="H33" s="191">
        <v>128691</v>
      </c>
      <c r="I33" s="191">
        <v>504</v>
      </c>
      <c r="J33" s="191">
        <v>662</v>
      </c>
      <c r="K33" s="191">
        <v>579</v>
      </c>
      <c r="L33" s="191">
        <v>121502</v>
      </c>
      <c r="M33" s="191">
        <v>494</v>
      </c>
      <c r="N33" s="191">
        <v>704</v>
      </c>
      <c r="O33" s="191">
        <v>552</v>
      </c>
      <c r="P33" s="191">
        <v>328081</v>
      </c>
      <c r="Q33" s="191">
        <v>714</v>
      </c>
      <c r="R33" s="191">
        <v>840</v>
      </c>
      <c r="S33" s="191">
        <v>779</v>
      </c>
      <c r="T33" s="190">
        <v>13024</v>
      </c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</row>
    <row r="34" spans="2:39" x14ac:dyDescent="0.15">
      <c r="B34" s="184" t="s">
        <v>368</v>
      </c>
      <c r="C34" s="166">
        <v>9</v>
      </c>
      <c r="D34" s="166" t="s">
        <v>400</v>
      </c>
      <c r="E34" s="186">
        <v>520</v>
      </c>
      <c r="F34" s="188">
        <v>557</v>
      </c>
      <c r="G34" s="189">
        <v>529</v>
      </c>
      <c r="H34" s="185">
        <v>8676</v>
      </c>
      <c r="I34" s="184">
        <v>536</v>
      </c>
      <c r="J34" s="185">
        <v>662</v>
      </c>
      <c r="K34" s="166">
        <v>587</v>
      </c>
      <c r="L34" s="185">
        <v>4849</v>
      </c>
      <c r="M34" s="184">
        <v>504</v>
      </c>
      <c r="N34" s="185">
        <v>646</v>
      </c>
      <c r="O34" s="166">
        <v>548</v>
      </c>
      <c r="P34" s="185">
        <v>30403</v>
      </c>
      <c r="Q34" s="184">
        <v>735</v>
      </c>
      <c r="R34" s="185">
        <v>840</v>
      </c>
      <c r="S34" s="166">
        <v>775</v>
      </c>
      <c r="T34" s="185">
        <v>911</v>
      </c>
      <c r="U34" s="184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</row>
    <row r="35" spans="2:39" x14ac:dyDescent="0.15">
      <c r="B35" s="184"/>
      <c r="C35" s="166">
        <v>10</v>
      </c>
      <c r="D35" s="187"/>
      <c r="E35" s="188">
        <v>513.97500000000002</v>
      </c>
      <c r="F35" s="188">
        <v>567</v>
      </c>
      <c r="G35" s="188">
        <v>527.58268656716416</v>
      </c>
      <c r="H35" s="185">
        <v>5663.0999999999995</v>
      </c>
      <c r="I35" s="185">
        <v>525</v>
      </c>
      <c r="J35" s="187">
        <v>661.5</v>
      </c>
      <c r="K35" s="185">
        <v>574.51820546163833</v>
      </c>
      <c r="L35" s="185">
        <v>3827.8999999999996</v>
      </c>
      <c r="M35" s="185">
        <v>493.5</v>
      </c>
      <c r="N35" s="185">
        <v>651</v>
      </c>
      <c r="O35" s="185">
        <v>531.12249719396061</v>
      </c>
      <c r="P35" s="185">
        <v>26044.9</v>
      </c>
      <c r="Q35" s="185">
        <v>714</v>
      </c>
      <c r="R35" s="187">
        <v>840</v>
      </c>
      <c r="S35" s="185">
        <v>783.61466423024228</v>
      </c>
      <c r="T35" s="185">
        <v>1032</v>
      </c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</row>
    <row r="36" spans="2:39" x14ac:dyDescent="0.15">
      <c r="B36" s="184"/>
      <c r="C36" s="166">
        <v>11</v>
      </c>
      <c r="D36" s="187"/>
      <c r="E36" s="188">
        <v>514.5</v>
      </c>
      <c r="F36" s="188">
        <v>630</v>
      </c>
      <c r="G36" s="188">
        <v>563.33975521305535</v>
      </c>
      <c r="H36" s="185">
        <v>1030.9000000000001</v>
      </c>
      <c r="I36" s="185">
        <v>525</v>
      </c>
      <c r="J36" s="185">
        <v>661.5</v>
      </c>
      <c r="K36" s="185">
        <v>582.29214865862673</v>
      </c>
      <c r="L36" s="185">
        <v>12058.099999999999</v>
      </c>
      <c r="M36" s="185">
        <v>525</v>
      </c>
      <c r="N36" s="185">
        <v>651</v>
      </c>
      <c r="O36" s="185">
        <v>575.44530411701589</v>
      </c>
      <c r="P36" s="185">
        <v>27881.1</v>
      </c>
      <c r="Q36" s="185">
        <v>735</v>
      </c>
      <c r="R36" s="185">
        <v>840</v>
      </c>
      <c r="S36" s="185">
        <v>785.68299549549556</v>
      </c>
      <c r="T36" s="187">
        <v>745.6</v>
      </c>
      <c r="U36" s="166"/>
      <c r="V36" s="166"/>
      <c r="W36" s="189"/>
      <c r="X36" s="189"/>
      <c r="Y36" s="189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</row>
    <row r="37" spans="2:39" x14ac:dyDescent="0.15">
      <c r="B37" s="184"/>
      <c r="C37" s="166">
        <v>12</v>
      </c>
      <c r="D37" s="187"/>
      <c r="E37" s="188">
        <v>535.5</v>
      </c>
      <c r="F37" s="188">
        <v>630</v>
      </c>
      <c r="G37" s="188">
        <v>578.95808636748529</v>
      </c>
      <c r="H37" s="187">
        <v>1946</v>
      </c>
      <c r="I37" s="185">
        <v>546</v>
      </c>
      <c r="J37" s="185">
        <v>661.5</v>
      </c>
      <c r="K37" s="185">
        <v>595.94015810276676</v>
      </c>
      <c r="L37" s="185">
        <v>6409</v>
      </c>
      <c r="M37" s="185">
        <v>525</v>
      </c>
      <c r="N37" s="185">
        <v>651</v>
      </c>
      <c r="O37" s="185">
        <v>591.96724890829694</v>
      </c>
      <c r="P37" s="185">
        <v>22066</v>
      </c>
      <c r="Q37" s="185">
        <v>735</v>
      </c>
      <c r="R37" s="185">
        <v>819</v>
      </c>
      <c r="S37" s="185">
        <v>798.88383838383834</v>
      </c>
      <c r="T37" s="185">
        <v>775.4</v>
      </c>
      <c r="U37" s="166"/>
      <c r="V37" s="166"/>
      <c r="W37" s="189"/>
      <c r="X37" s="189"/>
      <c r="Y37" s="189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</row>
    <row r="38" spans="2:39" x14ac:dyDescent="0.15">
      <c r="B38" s="184" t="s">
        <v>372</v>
      </c>
      <c r="C38" s="166">
        <v>1</v>
      </c>
      <c r="D38" s="187" t="s">
        <v>400</v>
      </c>
      <c r="E38" s="188">
        <v>514.5</v>
      </c>
      <c r="F38" s="188">
        <v>651</v>
      </c>
      <c r="G38" s="188">
        <v>590.67866269165256</v>
      </c>
      <c r="H38" s="185">
        <v>1027.4000000000001</v>
      </c>
      <c r="I38" s="185">
        <v>493.5</v>
      </c>
      <c r="J38" s="185">
        <v>661.5</v>
      </c>
      <c r="K38" s="185">
        <v>567.77549711353424</v>
      </c>
      <c r="L38" s="185">
        <v>8667.9</v>
      </c>
      <c r="M38" s="185">
        <v>514.5</v>
      </c>
      <c r="N38" s="185">
        <v>682.5</v>
      </c>
      <c r="O38" s="185">
        <v>592.40841628959276</v>
      </c>
      <c r="P38" s="185">
        <v>21165.7</v>
      </c>
      <c r="Q38" s="185">
        <v>714</v>
      </c>
      <c r="R38" s="185">
        <v>840</v>
      </c>
      <c r="S38" s="185">
        <v>771.15483293556099</v>
      </c>
      <c r="T38" s="187">
        <v>540.4</v>
      </c>
      <c r="U38" s="166"/>
      <c r="V38" s="166"/>
      <c r="W38" s="189"/>
      <c r="X38" s="189"/>
      <c r="Y38" s="189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6"/>
      <c r="AM38" s="166"/>
    </row>
    <row r="39" spans="2:39" x14ac:dyDescent="0.15">
      <c r="B39" s="184"/>
      <c r="C39" s="166">
        <v>2</v>
      </c>
      <c r="D39" s="187"/>
      <c r="E39" s="188">
        <v>514.5</v>
      </c>
      <c r="F39" s="188">
        <v>651</v>
      </c>
      <c r="G39" s="188">
        <v>537.00966183574894</v>
      </c>
      <c r="H39" s="185">
        <v>1713.4</v>
      </c>
      <c r="I39" s="185">
        <v>504</v>
      </c>
      <c r="J39" s="185">
        <v>661.5</v>
      </c>
      <c r="K39" s="185">
        <v>546.56843718079665</v>
      </c>
      <c r="L39" s="185">
        <v>5229.8999999999996</v>
      </c>
      <c r="M39" s="185">
        <v>514.5</v>
      </c>
      <c r="N39" s="185">
        <v>682.5</v>
      </c>
      <c r="O39" s="185">
        <v>545.23891450869087</v>
      </c>
      <c r="P39" s="185">
        <v>25204.6</v>
      </c>
      <c r="Q39" s="185">
        <v>724.5</v>
      </c>
      <c r="R39" s="185">
        <v>808.5</v>
      </c>
      <c r="S39" s="185">
        <v>752.28024502297103</v>
      </c>
      <c r="T39" s="187">
        <v>951.5</v>
      </c>
      <c r="U39" s="166"/>
      <c r="V39" s="166"/>
      <c r="W39" s="189"/>
      <c r="X39" s="189"/>
      <c r="Y39" s="189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</row>
    <row r="40" spans="2:39" x14ac:dyDescent="0.15">
      <c r="B40" s="184"/>
      <c r="C40" s="166">
        <v>3</v>
      </c>
      <c r="D40" s="187"/>
      <c r="E40" s="233">
        <v>525</v>
      </c>
      <c r="F40" s="188">
        <v>630</v>
      </c>
      <c r="G40" s="233">
        <v>578.49586652637913</v>
      </c>
      <c r="H40" s="185">
        <v>1375.3</v>
      </c>
      <c r="I40" s="185">
        <v>493.5</v>
      </c>
      <c r="J40" s="185">
        <v>661.5</v>
      </c>
      <c r="K40" s="185">
        <v>550.36973779167681</v>
      </c>
      <c r="L40" s="185">
        <v>9322.9</v>
      </c>
      <c r="M40" s="185">
        <v>514.5</v>
      </c>
      <c r="N40" s="185">
        <v>640.5</v>
      </c>
      <c r="O40" s="185">
        <v>557.36129890903635</v>
      </c>
      <c r="P40" s="185">
        <v>25103.7</v>
      </c>
      <c r="Q40" s="185">
        <v>714</v>
      </c>
      <c r="R40" s="185">
        <v>798</v>
      </c>
      <c r="S40" s="185">
        <v>762.23167808219182</v>
      </c>
      <c r="T40" s="187">
        <v>563.4</v>
      </c>
      <c r="U40" s="166"/>
      <c r="V40" s="166"/>
      <c r="W40" s="189"/>
      <c r="X40" s="189"/>
      <c r="Y40" s="189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</row>
    <row r="41" spans="2:39" x14ac:dyDescent="0.15">
      <c r="B41" s="184"/>
      <c r="C41" s="166">
        <v>4</v>
      </c>
      <c r="D41" s="187"/>
      <c r="E41" s="188">
        <v>525</v>
      </c>
      <c r="F41" s="188">
        <v>609</v>
      </c>
      <c r="G41" s="233">
        <v>562.28556387459071</v>
      </c>
      <c r="H41" s="185">
        <v>2248.1999999999998</v>
      </c>
      <c r="I41" s="185">
        <v>498.75</v>
      </c>
      <c r="J41" s="185">
        <v>609</v>
      </c>
      <c r="K41" s="185">
        <v>527.02895209580834</v>
      </c>
      <c r="L41" s="185">
        <v>23798.2</v>
      </c>
      <c r="M41" s="185">
        <v>514.5</v>
      </c>
      <c r="N41" s="185">
        <v>651</v>
      </c>
      <c r="O41" s="185">
        <v>538.99127138589665</v>
      </c>
      <c r="P41" s="185">
        <v>33614.6</v>
      </c>
      <c r="Q41" s="185">
        <v>729.75</v>
      </c>
      <c r="R41" s="185">
        <v>798</v>
      </c>
      <c r="S41" s="185">
        <v>752.58275382475676</v>
      </c>
      <c r="T41" s="187">
        <v>1055.3</v>
      </c>
      <c r="U41" s="166"/>
      <c r="V41" s="166"/>
      <c r="W41" s="189"/>
      <c r="X41" s="189"/>
      <c r="Y41" s="189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</row>
    <row r="42" spans="2:39" x14ac:dyDescent="0.15">
      <c r="B42" s="178"/>
      <c r="C42" s="179">
        <v>5</v>
      </c>
      <c r="D42" s="190"/>
      <c r="E42" s="195">
        <v>525</v>
      </c>
      <c r="F42" s="195">
        <v>619.5</v>
      </c>
      <c r="G42" s="195">
        <v>589.59298531810771</v>
      </c>
      <c r="H42" s="191">
        <v>659.8</v>
      </c>
      <c r="I42" s="191">
        <v>504</v>
      </c>
      <c r="J42" s="191">
        <v>609</v>
      </c>
      <c r="K42" s="191">
        <v>530.52859049949961</v>
      </c>
      <c r="L42" s="191">
        <v>29835.8</v>
      </c>
      <c r="M42" s="191">
        <v>514.5</v>
      </c>
      <c r="N42" s="191">
        <v>651</v>
      </c>
      <c r="O42" s="191">
        <v>538.53645466196735</v>
      </c>
      <c r="P42" s="191">
        <v>41328.699999999997</v>
      </c>
      <c r="Q42" s="191">
        <v>724.5</v>
      </c>
      <c r="R42" s="191">
        <v>798</v>
      </c>
      <c r="S42" s="191">
        <v>748.35766423357654</v>
      </c>
      <c r="T42" s="190">
        <v>1370.4</v>
      </c>
      <c r="U42" s="166"/>
      <c r="V42" s="166"/>
      <c r="W42" s="189"/>
      <c r="X42" s="189"/>
      <c r="Y42" s="189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</row>
    <row r="43" spans="2:39" x14ac:dyDescent="0.15">
      <c r="B43" s="184"/>
      <c r="C43" s="166"/>
      <c r="E43" s="186"/>
      <c r="F43" s="188"/>
      <c r="G43" s="189"/>
      <c r="H43" s="185"/>
      <c r="I43" s="184"/>
      <c r="J43" s="184"/>
      <c r="K43" s="185"/>
      <c r="L43" s="185"/>
      <c r="M43" s="184"/>
      <c r="N43" s="185"/>
      <c r="O43" s="166"/>
      <c r="P43" s="185"/>
      <c r="Q43" s="184"/>
      <c r="R43" s="185"/>
      <c r="S43" s="166"/>
      <c r="T43" s="185"/>
      <c r="U43" s="184"/>
      <c r="V43" s="166"/>
      <c r="W43" s="189"/>
      <c r="X43" s="189"/>
      <c r="Y43" s="189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</row>
    <row r="44" spans="2:39" x14ac:dyDescent="0.15">
      <c r="B44" s="184"/>
      <c r="C44" s="166"/>
      <c r="E44" s="186"/>
      <c r="F44" s="188"/>
      <c r="G44" s="189"/>
      <c r="H44" s="185"/>
      <c r="I44" s="184"/>
      <c r="J44" s="184"/>
      <c r="K44" s="185"/>
      <c r="L44" s="185"/>
      <c r="M44" s="184"/>
      <c r="N44" s="185"/>
      <c r="O44" s="166"/>
      <c r="P44" s="185"/>
      <c r="Q44" s="184"/>
      <c r="R44" s="185"/>
      <c r="S44" s="166"/>
      <c r="T44" s="185"/>
      <c r="U44" s="184"/>
      <c r="V44" s="166"/>
      <c r="W44" s="189"/>
      <c r="X44" s="189"/>
      <c r="Y44" s="189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</row>
    <row r="45" spans="2:39" x14ac:dyDescent="0.15">
      <c r="B45" s="293">
        <v>40665</v>
      </c>
      <c r="C45" s="279"/>
      <c r="D45" s="294">
        <v>40676</v>
      </c>
      <c r="E45" s="249">
        <v>0</v>
      </c>
      <c r="F45" s="249">
        <v>0</v>
      </c>
      <c r="G45" s="249">
        <v>0</v>
      </c>
      <c r="H45" s="185">
        <v>279</v>
      </c>
      <c r="I45" s="249">
        <v>504</v>
      </c>
      <c r="J45" s="249">
        <v>609</v>
      </c>
      <c r="K45" s="249">
        <v>531.37804332008761</v>
      </c>
      <c r="L45" s="185">
        <v>16673</v>
      </c>
      <c r="M45" s="249">
        <v>514.5</v>
      </c>
      <c r="N45" s="249">
        <v>651</v>
      </c>
      <c r="O45" s="249">
        <v>533.36413507878444</v>
      </c>
      <c r="P45" s="185">
        <v>17062.8</v>
      </c>
      <c r="Q45" s="249">
        <v>724.5</v>
      </c>
      <c r="R45" s="249">
        <v>798</v>
      </c>
      <c r="S45" s="249">
        <v>749.13655462184875</v>
      </c>
      <c r="T45" s="185">
        <v>673.3</v>
      </c>
      <c r="U45" s="184"/>
      <c r="V45" s="166"/>
      <c r="W45" s="189"/>
      <c r="X45" s="189"/>
      <c r="Y45" s="189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</row>
    <row r="46" spans="2:39" ht="15" customHeight="1" x14ac:dyDescent="0.15">
      <c r="B46" s="293">
        <v>40679</v>
      </c>
      <c r="C46" s="279"/>
      <c r="D46" s="565">
        <v>40694</v>
      </c>
      <c r="E46" s="249">
        <v>525</v>
      </c>
      <c r="F46" s="249">
        <v>619.5</v>
      </c>
      <c r="G46" s="249">
        <v>589.59298531810771</v>
      </c>
      <c r="H46" s="186">
        <v>380.8</v>
      </c>
      <c r="I46" s="186">
        <v>504</v>
      </c>
      <c r="J46" s="186">
        <v>609</v>
      </c>
      <c r="K46" s="188">
        <v>528.86076923076928</v>
      </c>
      <c r="L46" s="185">
        <v>13162.8</v>
      </c>
      <c r="M46" s="186">
        <v>519.75</v>
      </c>
      <c r="N46" s="186">
        <v>635.25</v>
      </c>
      <c r="O46" s="186">
        <v>550.78333648061732</v>
      </c>
      <c r="P46" s="185">
        <v>24265.9</v>
      </c>
      <c r="Q46" s="186">
        <v>724.5</v>
      </c>
      <c r="R46" s="186">
        <v>798</v>
      </c>
      <c r="S46" s="186">
        <v>747.75967741935494</v>
      </c>
      <c r="T46" s="185">
        <v>697.1</v>
      </c>
      <c r="U46" s="184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</row>
    <row r="47" spans="2:39" ht="12.75" customHeight="1" x14ac:dyDescent="0.15">
      <c r="B47" s="564"/>
      <c r="C47" s="283"/>
      <c r="D47" s="306"/>
      <c r="E47" s="191"/>
      <c r="F47" s="191"/>
      <c r="G47" s="191"/>
      <c r="H47" s="190"/>
      <c r="I47" s="191"/>
      <c r="J47" s="191"/>
      <c r="K47" s="191"/>
      <c r="L47" s="191"/>
      <c r="M47" s="191"/>
      <c r="N47" s="191"/>
      <c r="O47" s="190"/>
      <c r="P47" s="191"/>
      <c r="Q47" s="191"/>
      <c r="R47" s="191"/>
      <c r="S47" s="191"/>
      <c r="T47" s="190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</row>
    <row r="48" spans="2:39" ht="12.75" customHeight="1" x14ac:dyDescent="0.15">
      <c r="B48" s="168" t="s">
        <v>453</v>
      </c>
      <c r="C48" s="167" t="s">
        <v>228</v>
      </c>
    </row>
    <row r="49" spans="2:24" ht="12.75" customHeight="1" x14ac:dyDescent="0.15">
      <c r="B49" s="196" t="s">
        <v>2</v>
      </c>
      <c r="C49" s="167" t="s">
        <v>454</v>
      </c>
    </row>
    <row r="50" spans="2:24" ht="12.75" customHeight="1" x14ac:dyDescent="0.15">
      <c r="B50" s="196" t="s">
        <v>455</v>
      </c>
      <c r="C50" s="167" t="s">
        <v>103</v>
      </c>
    </row>
    <row r="52" spans="2:24" x14ac:dyDescent="0.15">
      <c r="E52" s="515"/>
      <c r="F52" s="515"/>
      <c r="G52" s="515"/>
      <c r="H52" s="515"/>
      <c r="I52" s="515"/>
      <c r="J52" s="515"/>
      <c r="K52" s="515"/>
      <c r="L52" s="515"/>
      <c r="M52" s="515"/>
      <c r="N52" s="515"/>
      <c r="O52" s="515"/>
      <c r="P52" s="515"/>
      <c r="Q52" s="515"/>
      <c r="R52" s="515"/>
      <c r="S52" s="515"/>
      <c r="T52" s="515"/>
      <c r="U52" s="515"/>
      <c r="V52" s="515"/>
      <c r="W52" s="515"/>
      <c r="X52" s="515"/>
    </row>
    <row r="56" spans="2:24" x14ac:dyDescent="0.15"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5"/>
      <c r="P56" s="515"/>
      <c r="Q56" s="515"/>
      <c r="R56" s="515"/>
      <c r="S56" s="515"/>
      <c r="T56" s="515"/>
    </row>
  </sheetData>
  <phoneticPr fontId="34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&amp;C-62-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4"/>
  <sheetViews>
    <sheetView zoomScale="75" zoomScaleNormal="75" workbookViewId="0"/>
  </sheetViews>
  <sheetFormatPr defaultColWidth="7.5" defaultRowHeight="12" x14ac:dyDescent="0.15"/>
  <cols>
    <col min="1" max="1" width="1" style="197" customWidth="1"/>
    <col min="2" max="2" width="5.625" style="197" customWidth="1"/>
    <col min="3" max="3" width="3.5" style="197" customWidth="1"/>
    <col min="4" max="4" width="5.25" style="197" customWidth="1"/>
    <col min="5" max="5" width="5.5" style="197" customWidth="1"/>
    <col min="6" max="7" width="5.875" style="197" customWidth="1"/>
    <col min="8" max="8" width="8.125" style="197" customWidth="1"/>
    <col min="9" max="9" width="5.375" style="197" customWidth="1"/>
    <col min="10" max="11" width="5.875" style="197" customWidth="1"/>
    <col min="12" max="12" width="8.125" style="197" customWidth="1"/>
    <col min="13" max="13" width="5.75" style="197" customWidth="1"/>
    <col min="14" max="15" width="5.875" style="197" customWidth="1"/>
    <col min="16" max="16" width="8.125" style="197" customWidth="1"/>
    <col min="17" max="17" width="5.375" style="197" customWidth="1"/>
    <col min="18" max="19" width="5.875" style="197" customWidth="1"/>
    <col min="20" max="20" width="8.125" style="197" customWidth="1"/>
    <col min="21" max="21" width="5.75" style="197" customWidth="1"/>
    <col min="22" max="23" width="5.875" style="197" customWidth="1"/>
    <col min="24" max="24" width="8.125" style="197" customWidth="1"/>
    <col min="25" max="16384" width="7.5" style="197"/>
  </cols>
  <sheetData>
    <row r="1" spans="2:26" ht="14.25" x14ac:dyDescent="0.15">
      <c r="B1" s="592" t="s">
        <v>456</v>
      </c>
      <c r="F1" s="217"/>
    </row>
    <row r="2" spans="2:26" x14ac:dyDescent="0.15">
      <c r="B2" s="197" t="s">
        <v>457</v>
      </c>
    </row>
    <row r="3" spans="2:26" x14ac:dyDescent="0.15">
      <c r="B3" s="197" t="s">
        <v>361</v>
      </c>
    </row>
    <row r="4" spans="2:26" x14ac:dyDescent="0.15">
      <c r="X4" s="198" t="s">
        <v>84</v>
      </c>
      <c r="Z4" s="192"/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2"/>
    </row>
    <row r="6" spans="2:26" x14ac:dyDescent="0.15">
      <c r="B6" s="200"/>
      <c r="C6" s="201" t="s">
        <v>85</v>
      </c>
      <c r="D6" s="202"/>
      <c r="E6" s="222" t="s">
        <v>112</v>
      </c>
      <c r="F6" s="223"/>
      <c r="G6" s="223"/>
      <c r="H6" s="224"/>
      <c r="I6" s="222" t="s">
        <v>113</v>
      </c>
      <c r="J6" s="223"/>
      <c r="K6" s="223"/>
      <c r="L6" s="224"/>
      <c r="M6" s="222" t="s">
        <v>114</v>
      </c>
      <c r="N6" s="223"/>
      <c r="O6" s="223"/>
      <c r="P6" s="224"/>
      <c r="Q6" s="222" t="s">
        <v>116</v>
      </c>
      <c r="R6" s="223"/>
      <c r="S6" s="223"/>
      <c r="T6" s="224"/>
      <c r="U6" s="238" t="s">
        <v>124</v>
      </c>
      <c r="V6" s="239"/>
      <c r="W6" s="239"/>
      <c r="X6" s="240"/>
      <c r="Z6" s="192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17"/>
      <c r="C9" s="208"/>
      <c r="D9" s="254"/>
      <c r="E9" s="217"/>
      <c r="F9" s="218"/>
      <c r="G9" s="192"/>
      <c r="H9" s="218"/>
      <c r="I9" s="217"/>
      <c r="J9" s="218"/>
      <c r="K9" s="192"/>
      <c r="L9" s="218"/>
      <c r="M9" s="217"/>
      <c r="N9" s="218"/>
      <c r="O9" s="192"/>
      <c r="P9" s="218"/>
      <c r="Q9" s="217"/>
      <c r="R9" s="218"/>
      <c r="S9" s="192"/>
      <c r="T9" s="218"/>
      <c r="U9" s="217"/>
      <c r="V9" s="218"/>
      <c r="W9" s="192"/>
      <c r="X9" s="218"/>
      <c r="Z9" s="192"/>
    </row>
    <row r="10" spans="2:26" ht="14.1" customHeight="1" x14ac:dyDescent="0.15">
      <c r="B10" s="217"/>
      <c r="C10" s="208"/>
      <c r="E10" s="217"/>
      <c r="F10" s="218"/>
      <c r="G10" s="192"/>
      <c r="H10" s="218"/>
      <c r="I10" s="217"/>
      <c r="J10" s="218"/>
      <c r="K10" s="192"/>
      <c r="L10" s="218"/>
      <c r="M10" s="217"/>
      <c r="N10" s="218"/>
      <c r="O10" s="192"/>
      <c r="P10" s="218"/>
      <c r="Q10" s="217"/>
      <c r="R10" s="218"/>
      <c r="S10" s="192"/>
      <c r="T10" s="218"/>
      <c r="U10" s="217"/>
      <c r="V10" s="218"/>
      <c r="W10" s="192"/>
      <c r="X10" s="218"/>
      <c r="Z10" s="192"/>
    </row>
    <row r="11" spans="2:26" ht="14.1" customHeight="1" x14ac:dyDescent="0.15">
      <c r="B11" s="212"/>
      <c r="C11" s="215"/>
      <c r="D11" s="199"/>
      <c r="E11" s="212"/>
      <c r="F11" s="220"/>
      <c r="G11" s="199"/>
      <c r="H11" s="220"/>
      <c r="I11" s="212"/>
      <c r="J11" s="220"/>
      <c r="K11" s="199"/>
      <c r="L11" s="220"/>
      <c r="M11" s="212"/>
      <c r="N11" s="220"/>
      <c r="O11" s="199"/>
      <c r="P11" s="220"/>
      <c r="Q11" s="212"/>
      <c r="R11" s="220"/>
      <c r="S11" s="199"/>
      <c r="T11" s="220"/>
      <c r="U11" s="212"/>
      <c r="V11" s="220"/>
      <c r="W11" s="199"/>
      <c r="X11" s="220"/>
      <c r="Z11" s="192"/>
    </row>
    <row r="12" spans="2:26" ht="14.1" customHeight="1" x14ac:dyDescent="0.15">
      <c r="B12" s="217" t="s">
        <v>60</v>
      </c>
      <c r="C12" s="208">
        <v>20</v>
      </c>
      <c r="D12" s="219" t="s">
        <v>61</v>
      </c>
      <c r="E12" s="217">
        <v>2625</v>
      </c>
      <c r="F12" s="218">
        <v>3675</v>
      </c>
      <c r="G12" s="192">
        <v>3197</v>
      </c>
      <c r="H12" s="218">
        <v>29029</v>
      </c>
      <c r="I12" s="217">
        <v>1995</v>
      </c>
      <c r="J12" s="218">
        <v>2625</v>
      </c>
      <c r="K12" s="192">
        <v>2405</v>
      </c>
      <c r="L12" s="218">
        <v>24172</v>
      </c>
      <c r="M12" s="217">
        <v>1365</v>
      </c>
      <c r="N12" s="218">
        <v>1890</v>
      </c>
      <c r="O12" s="192">
        <v>1643</v>
      </c>
      <c r="P12" s="218">
        <v>11638</v>
      </c>
      <c r="Q12" s="217">
        <v>6090</v>
      </c>
      <c r="R12" s="218">
        <v>7665</v>
      </c>
      <c r="S12" s="192">
        <v>6713</v>
      </c>
      <c r="T12" s="218">
        <v>5491</v>
      </c>
      <c r="U12" s="217">
        <v>4830</v>
      </c>
      <c r="V12" s="218">
        <v>5985</v>
      </c>
      <c r="W12" s="192">
        <v>5451</v>
      </c>
      <c r="X12" s="218">
        <v>7801</v>
      </c>
      <c r="Z12" s="192"/>
    </row>
    <row r="13" spans="2:26" ht="14.1" customHeight="1" x14ac:dyDescent="0.15">
      <c r="B13" s="217"/>
      <c r="C13" s="208">
        <v>21</v>
      </c>
      <c r="E13" s="217">
        <v>2153</v>
      </c>
      <c r="F13" s="218">
        <v>3675</v>
      </c>
      <c r="G13" s="192">
        <v>2681</v>
      </c>
      <c r="H13" s="218">
        <v>362741</v>
      </c>
      <c r="I13" s="217">
        <v>1785</v>
      </c>
      <c r="J13" s="218">
        <v>2678</v>
      </c>
      <c r="K13" s="192">
        <v>2227</v>
      </c>
      <c r="L13" s="218">
        <v>322896</v>
      </c>
      <c r="M13" s="217">
        <v>1313</v>
      </c>
      <c r="N13" s="218">
        <v>1995</v>
      </c>
      <c r="O13" s="192">
        <v>1650</v>
      </c>
      <c r="P13" s="218">
        <v>176133</v>
      </c>
      <c r="Q13" s="217">
        <v>4410</v>
      </c>
      <c r="R13" s="218">
        <v>7140</v>
      </c>
      <c r="S13" s="192">
        <v>5476</v>
      </c>
      <c r="T13" s="218">
        <v>75191</v>
      </c>
      <c r="U13" s="217">
        <v>3675</v>
      </c>
      <c r="V13" s="218">
        <v>5775</v>
      </c>
      <c r="W13" s="192">
        <v>4403</v>
      </c>
      <c r="X13" s="218">
        <v>119199</v>
      </c>
      <c r="Z13" s="166"/>
    </row>
    <row r="14" spans="2:26" ht="14.1" customHeight="1" x14ac:dyDescent="0.15">
      <c r="B14" s="212"/>
      <c r="C14" s="215">
        <v>22</v>
      </c>
      <c r="D14" s="199"/>
      <c r="E14" s="212">
        <v>2100</v>
      </c>
      <c r="F14" s="220">
        <v>3465</v>
      </c>
      <c r="G14" s="199">
        <v>2649</v>
      </c>
      <c r="H14" s="220">
        <v>285413</v>
      </c>
      <c r="I14" s="212">
        <v>1831</v>
      </c>
      <c r="J14" s="220">
        <v>2625</v>
      </c>
      <c r="K14" s="199">
        <v>2174</v>
      </c>
      <c r="L14" s="220">
        <v>261448</v>
      </c>
      <c r="M14" s="212">
        <v>1260</v>
      </c>
      <c r="N14" s="220">
        <v>1890</v>
      </c>
      <c r="O14" s="199">
        <v>1625</v>
      </c>
      <c r="P14" s="220">
        <v>161232</v>
      </c>
      <c r="Q14" s="212">
        <v>4725</v>
      </c>
      <c r="R14" s="220">
        <v>6090</v>
      </c>
      <c r="S14" s="199">
        <v>5359</v>
      </c>
      <c r="T14" s="220">
        <v>71391</v>
      </c>
      <c r="U14" s="212">
        <v>3780</v>
      </c>
      <c r="V14" s="220">
        <v>5145</v>
      </c>
      <c r="W14" s="199">
        <v>4355</v>
      </c>
      <c r="X14" s="220">
        <v>116053</v>
      </c>
      <c r="Z14" s="166"/>
    </row>
    <row r="15" spans="2:26" ht="14.1" customHeight="1" x14ac:dyDescent="0.15">
      <c r="B15" s="184" t="s">
        <v>236</v>
      </c>
      <c r="C15" s="177">
        <v>5</v>
      </c>
      <c r="D15" s="187" t="s">
        <v>238</v>
      </c>
      <c r="E15" s="217">
        <v>2153</v>
      </c>
      <c r="F15" s="218">
        <v>2625</v>
      </c>
      <c r="G15" s="192">
        <v>2475</v>
      </c>
      <c r="H15" s="218">
        <v>27390</v>
      </c>
      <c r="I15" s="217">
        <v>1943</v>
      </c>
      <c r="J15" s="218">
        <v>2363</v>
      </c>
      <c r="K15" s="192">
        <v>2145</v>
      </c>
      <c r="L15" s="218">
        <v>27894</v>
      </c>
      <c r="M15" s="217">
        <v>1575</v>
      </c>
      <c r="N15" s="218">
        <v>1890</v>
      </c>
      <c r="O15" s="192">
        <v>1709</v>
      </c>
      <c r="P15" s="218">
        <v>13262</v>
      </c>
      <c r="Q15" s="217">
        <v>4830</v>
      </c>
      <c r="R15" s="218">
        <v>5618</v>
      </c>
      <c r="S15" s="192">
        <v>5244</v>
      </c>
      <c r="T15" s="218">
        <v>6579</v>
      </c>
      <c r="U15" s="217">
        <v>4200</v>
      </c>
      <c r="V15" s="218">
        <v>4725</v>
      </c>
      <c r="W15" s="192">
        <v>4478</v>
      </c>
      <c r="X15" s="218">
        <v>10317</v>
      </c>
      <c r="Z15" s="166"/>
    </row>
    <row r="16" spans="2:26" ht="14.1" customHeight="1" x14ac:dyDescent="0.15">
      <c r="B16" s="184"/>
      <c r="C16" s="177">
        <v>6</v>
      </c>
      <c r="D16" s="187"/>
      <c r="E16" s="217">
        <v>2100</v>
      </c>
      <c r="F16" s="218">
        <v>2520</v>
      </c>
      <c r="G16" s="192">
        <v>2339</v>
      </c>
      <c r="H16" s="218">
        <v>29764</v>
      </c>
      <c r="I16" s="217">
        <v>1848</v>
      </c>
      <c r="J16" s="218">
        <v>2258</v>
      </c>
      <c r="K16" s="192">
        <v>2064</v>
      </c>
      <c r="L16" s="218">
        <v>26588</v>
      </c>
      <c r="M16" s="217">
        <v>1575</v>
      </c>
      <c r="N16" s="218">
        <v>1853</v>
      </c>
      <c r="O16" s="192">
        <v>1707</v>
      </c>
      <c r="P16" s="218">
        <v>15716</v>
      </c>
      <c r="Q16" s="217">
        <v>4935</v>
      </c>
      <c r="R16" s="218">
        <v>5565</v>
      </c>
      <c r="S16" s="192">
        <v>5248</v>
      </c>
      <c r="T16" s="218">
        <v>6561</v>
      </c>
      <c r="U16" s="217">
        <v>3885</v>
      </c>
      <c r="V16" s="218">
        <v>4620</v>
      </c>
      <c r="W16" s="192">
        <v>4317</v>
      </c>
      <c r="X16" s="218">
        <v>11425</v>
      </c>
      <c r="Z16" s="166"/>
    </row>
    <row r="17" spans="2:26" ht="14.1" customHeight="1" x14ac:dyDescent="0.15">
      <c r="B17" s="184"/>
      <c r="C17" s="177">
        <v>7</v>
      </c>
      <c r="D17" s="187"/>
      <c r="E17" s="217">
        <v>2153</v>
      </c>
      <c r="F17" s="218">
        <v>2573</v>
      </c>
      <c r="G17" s="192">
        <v>2358</v>
      </c>
      <c r="H17" s="218">
        <v>19873</v>
      </c>
      <c r="I17" s="217">
        <v>1831</v>
      </c>
      <c r="J17" s="218">
        <v>2205</v>
      </c>
      <c r="K17" s="192">
        <v>2006</v>
      </c>
      <c r="L17" s="218">
        <v>18559</v>
      </c>
      <c r="M17" s="217">
        <v>1575</v>
      </c>
      <c r="N17" s="218">
        <v>1890</v>
      </c>
      <c r="O17" s="192">
        <v>1724</v>
      </c>
      <c r="P17" s="218">
        <v>12128</v>
      </c>
      <c r="Q17" s="217">
        <v>4935</v>
      </c>
      <c r="R17" s="218">
        <v>5565</v>
      </c>
      <c r="S17" s="192">
        <v>5278</v>
      </c>
      <c r="T17" s="218">
        <v>4376</v>
      </c>
      <c r="U17" s="217">
        <v>3885</v>
      </c>
      <c r="V17" s="218">
        <v>4620</v>
      </c>
      <c r="W17" s="192">
        <v>4232</v>
      </c>
      <c r="X17" s="218">
        <v>7501</v>
      </c>
      <c r="Z17" s="166"/>
    </row>
    <row r="18" spans="2:26" ht="14.1" customHeight="1" x14ac:dyDescent="0.15">
      <c r="B18" s="184"/>
      <c r="C18" s="177">
        <v>8</v>
      </c>
      <c r="D18" s="187"/>
      <c r="E18" s="217">
        <v>2205</v>
      </c>
      <c r="F18" s="218">
        <v>2625</v>
      </c>
      <c r="G18" s="192">
        <v>2420</v>
      </c>
      <c r="H18" s="218">
        <v>27533</v>
      </c>
      <c r="I18" s="217">
        <v>1838</v>
      </c>
      <c r="J18" s="218">
        <v>2310</v>
      </c>
      <c r="K18" s="192">
        <v>2031</v>
      </c>
      <c r="L18" s="218">
        <v>23916</v>
      </c>
      <c r="M18" s="217">
        <v>1523</v>
      </c>
      <c r="N18" s="218">
        <v>1838</v>
      </c>
      <c r="O18" s="192">
        <v>1702</v>
      </c>
      <c r="P18" s="218">
        <v>12781</v>
      </c>
      <c r="Q18" s="217">
        <v>4935</v>
      </c>
      <c r="R18" s="218">
        <v>5565</v>
      </c>
      <c r="S18" s="192">
        <v>5245</v>
      </c>
      <c r="T18" s="218">
        <v>5422</v>
      </c>
      <c r="U18" s="217">
        <v>3885</v>
      </c>
      <c r="V18" s="218">
        <v>4620</v>
      </c>
      <c r="W18" s="192">
        <v>4263</v>
      </c>
      <c r="X18" s="218">
        <v>8709</v>
      </c>
      <c r="Z18" s="166"/>
    </row>
    <row r="19" spans="2:26" ht="14.1" customHeight="1" x14ac:dyDescent="0.15">
      <c r="B19" s="184"/>
      <c r="C19" s="177">
        <v>9</v>
      </c>
      <c r="D19" s="166"/>
      <c r="E19" s="217">
        <v>2310</v>
      </c>
      <c r="F19" s="217">
        <v>2730</v>
      </c>
      <c r="G19" s="217">
        <v>2526.2248050445878</v>
      </c>
      <c r="H19" s="217">
        <v>28355.3</v>
      </c>
      <c r="I19" s="217">
        <v>1837.5</v>
      </c>
      <c r="J19" s="217">
        <v>2362.5</v>
      </c>
      <c r="K19" s="217">
        <v>2095.5672586686001</v>
      </c>
      <c r="L19" s="217">
        <v>28916.2</v>
      </c>
      <c r="M19" s="217">
        <v>1554</v>
      </c>
      <c r="N19" s="217">
        <v>1837.5</v>
      </c>
      <c r="O19" s="217">
        <v>1689.2417605783544</v>
      </c>
      <c r="P19" s="217">
        <v>13157.8</v>
      </c>
      <c r="Q19" s="217">
        <v>4935</v>
      </c>
      <c r="R19" s="217">
        <v>5670</v>
      </c>
      <c r="S19" s="217">
        <v>5302.3733597632472</v>
      </c>
      <c r="T19" s="217">
        <v>8212.7999999999993</v>
      </c>
      <c r="U19" s="217">
        <v>3780</v>
      </c>
      <c r="V19" s="217">
        <v>4515</v>
      </c>
      <c r="W19" s="217">
        <v>4171.9705849306756</v>
      </c>
      <c r="X19" s="218">
        <v>10531</v>
      </c>
      <c r="Z19" s="166"/>
    </row>
    <row r="20" spans="2:26" ht="14.1" customHeight="1" x14ac:dyDescent="0.15">
      <c r="B20" s="184"/>
      <c r="C20" s="177">
        <v>10</v>
      </c>
      <c r="D20" s="187"/>
      <c r="E20" s="218">
        <v>2520</v>
      </c>
      <c r="F20" s="218">
        <v>2887.5</v>
      </c>
      <c r="G20" s="218">
        <v>2715.3100212266781</v>
      </c>
      <c r="H20" s="218">
        <v>23187.200000000001</v>
      </c>
      <c r="I20" s="218">
        <v>1995</v>
      </c>
      <c r="J20" s="218">
        <v>2415</v>
      </c>
      <c r="K20" s="218">
        <v>2214.9017388114453</v>
      </c>
      <c r="L20" s="218">
        <v>20837.400000000001</v>
      </c>
      <c r="M20" s="218">
        <v>1522.5</v>
      </c>
      <c r="N20" s="218">
        <v>1785</v>
      </c>
      <c r="O20" s="218">
        <v>1630.7950641180742</v>
      </c>
      <c r="P20" s="218">
        <v>12890.7</v>
      </c>
      <c r="Q20" s="218">
        <v>5040</v>
      </c>
      <c r="R20" s="218">
        <v>5827.5</v>
      </c>
      <c r="S20" s="218">
        <v>5448.7285663986859</v>
      </c>
      <c r="T20" s="218">
        <v>7067.6</v>
      </c>
      <c r="U20" s="218">
        <v>3885</v>
      </c>
      <c r="V20" s="218">
        <v>4515</v>
      </c>
      <c r="W20" s="218">
        <v>4193.0019685039379</v>
      </c>
      <c r="X20" s="218">
        <v>9632.1</v>
      </c>
      <c r="Z20" s="192"/>
    </row>
    <row r="21" spans="2:26" ht="14.1" customHeight="1" x14ac:dyDescent="0.15">
      <c r="B21" s="184"/>
      <c r="C21" s="177">
        <v>11</v>
      </c>
      <c r="D21" s="187"/>
      <c r="E21" s="218">
        <v>2677.5</v>
      </c>
      <c r="F21" s="218">
        <v>3150</v>
      </c>
      <c r="G21" s="218">
        <v>2904.3452931652596</v>
      </c>
      <c r="H21" s="218">
        <v>19647.3</v>
      </c>
      <c r="I21" s="218">
        <v>2100</v>
      </c>
      <c r="J21" s="218">
        <v>2520</v>
      </c>
      <c r="K21" s="218">
        <v>2310.6629068205852</v>
      </c>
      <c r="L21" s="218">
        <v>20640.2</v>
      </c>
      <c r="M21" s="218">
        <v>1417.5</v>
      </c>
      <c r="N21" s="218">
        <v>1837.5</v>
      </c>
      <c r="O21" s="218">
        <v>1591.1414521675697</v>
      </c>
      <c r="P21" s="218">
        <v>11473.3</v>
      </c>
      <c r="Q21" s="218">
        <v>5250</v>
      </c>
      <c r="R21" s="218">
        <v>6090</v>
      </c>
      <c r="S21" s="218">
        <v>5602.2910680824489</v>
      </c>
      <c r="T21" s="218">
        <v>5683.5</v>
      </c>
      <c r="U21" s="218">
        <v>3885</v>
      </c>
      <c r="V21" s="218">
        <v>4725</v>
      </c>
      <c r="W21" s="218">
        <v>4236.7212471994035</v>
      </c>
      <c r="X21" s="219">
        <v>8288.4</v>
      </c>
      <c r="Z21" s="192"/>
    </row>
    <row r="22" spans="2:26" ht="14.1" customHeight="1" x14ac:dyDescent="0.15">
      <c r="B22" s="184"/>
      <c r="C22" s="177">
        <v>12</v>
      </c>
      <c r="D22" s="187"/>
      <c r="E22" s="218">
        <v>2782.5</v>
      </c>
      <c r="F22" s="218">
        <v>3465</v>
      </c>
      <c r="G22" s="218">
        <v>3145.5985248752954</v>
      </c>
      <c r="H22" s="218">
        <v>35969</v>
      </c>
      <c r="I22" s="218">
        <v>2100</v>
      </c>
      <c r="J22" s="218">
        <v>2625</v>
      </c>
      <c r="K22" s="218">
        <v>2398.5489761092149</v>
      </c>
      <c r="L22" s="218">
        <v>27422</v>
      </c>
      <c r="M22" s="218">
        <v>1417.5</v>
      </c>
      <c r="N22" s="218">
        <v>1785</v>
      </c>
      <c r="O22" s="218">
        <v>1588.3782099802468</v>
      </c>
      <c r="P22" s="218">
        <v>18332</v>
      </c>
      <c r="Q22" s="218">
        <v>5355</v>
      </c>
      <c r="R22" s="218">
        <v>6090</v>
      </c>
      <c r="S22" s="218">
        <v>5735.7203494031464</v>
      </c>
      <c r="T22" s="218">
        <v>8873</v>
      </c>
      <c r="U22" s="218">
        <v>4200</v>
      </c>
      <c r="V22" s="218">
        <v>5145</v>
      </c>
      <c r="W22" s="218">
        <v>4694.1236077812509</v>
      </c>
      <c r="X22" s="219">
        <v>11522</v>
      </c>
      <c r="Z22" s="192"/>
    </row>
    <row r="23" spans="2:26" ht="14.1" customHeight="1" x14ac:dyDescent="0.15">
      <c r="B23" s="184" t="s">
        <v>240</v>
      </c>
      <c r="C23" s="177">
        <v>1</v>
      </c>
      <c r="D23" s="187" t="s">
        <v>238</v>
      </c>
      <c r="E23" s="218">
        <v>2625</v>
      </c>
      <c r="F23" s="218">
        <v>3360</v>
      </c>
      <c r="G23" s="218">
        <v>2953.9170386205601</v>
      </c>
      <c r="H23" s="218">
        <v>24869</v>
      </c>
      <c r="I23" s="218">
        <v>2100</v>
      </c>
      <c r="J23" s="218">
        <v>2625</v>
      </c>
      <c r="K23" s="218">
        <v>2331.1909344305809</v>
      </c>
      <c r="L23" s="218">
        <v>24952</v>
      </c>
      <c r="M23" s="218">
        <v>1417.5</v>
      </c>
      <c r="N23" s="218">
        <v>1732.5</v>
      </c>
      <c r="O23" s="218">
        <v>1580.9258228362455</v>
      </c>
      <c r="P23" s="218">
        <v>11974</v>
      </c>
      <c r="Q23" s="218">
        <v>5250</v>
      </c>
      <c r="R23" s="218">
        <v>5985</v>
      </c>
      <c r="S23" s="218">
        <v>5543.4832214765102</v>
      </c>
      <c r="T23" s="218">
        <v>5861</v>
      </c>
      <c r="U23" s="218">
        <v>4200</v>
      </c>
      <c r="V23" s="218">
        <v>5145</v>
      </c>
      <c r="W23" s="218">
        <v>4638.5183807114154</v>
      </c>
      <c r="X23" s="219">
        <v>8158</v>
      </c>
      <c r="Z23" s="192"/>
    </row>
    <row r="24" spans="2:26" ht="14.1" customHeight="1" x14ac:dyDescent="0.15">
      <c r="B24" s="184"/>
      <c r="C24" s="177">
        <v>2</v>
      </c>
      <c r="D24" s="187"/>
      <c r="E24" s="218">
        <v>2467.5</v>
      </c>
      <c r="F24" s="218">
        <v>2992.5</v>
      </c>
      <c r="G24" s="218">
        <v>2737.8586835177853</v>
      </c>
      <c r="H24" s="218">
        <v>21677.9</v>
      </c>
      <c r="I24" s="218">
        <v>2100</v>
      </c>
      <c r="J24" s="218">
        <v>2467.5</v>
      </c>
      <c r="K24" s="218">
        <v>2247.735486022124</v>
      </c>
      <c r="L24" s="218">
        <v>18852.8</v>
      </c>
      <c r="M24" s="218">
        <v>1417.5</v>
      </c>
      <c r="N24" s="218">
        <v>1785</v>
      </c>
      <c r="O24" s="218">
        <v>1614.2081179738984</v>
      </c>
      <c r="P24" s="218">
        <v>11532.399999999998</v>
      </c>
      <c r="Q24" s="218">
        <v>5040</v>
      </c>
      <c r="R24" s="218">
        <v>5985</v>
      </c>
      <c r="S24" s="218">
        <v>5499.3153307126995</v>
      </c>
      <c r="T24" s="218">
        <v>5514.2</v>
      </c>
      <c r="U24" s="218">
        <v>4095</v>
      </c>
      <c r="V24" s="218">
        <v>4935</v>
      </c>
      <c r="W24" s="218">
        <v>4493.6992626902347</v>
      </c>
      <c r="X24" s="219">
        <v>6668.3000000000011</v>
      </c>
      <c r="Z24" s="192"/>
    </row>
    <row r="25" spans="2:26" ht="14.1" customHeight="1" x14ac:dyDescent="0.15">
      <c r="B25" s="184"/>
      <c r="C25" s="177">
        <v>3</v>
      </c>
      <c r="D25" s="187"/>
      <c r="E25" s="218">
        <v>2415</v>
      </c>
      <c r="F25" s="218">
        <v>2835</v>
      </c>
      <c r="G25" s="219">
        <v>2632.2242077674532</v>
      </c>
      <c r="H25" s="218">
        <v>32590.2</v>
      </c>
      <c r="I25" s="218">
        <v>1995</v>
      </c>
      <c r="J25" s="218">
        <v>2467.5</v>
      </c>
      <c r="K25" s="218">
        <v>2246.1714449176784</v>
      </c>
      <c r="L25" s="218">
        <v>24314.2</v>
      </c>
      <c r="M25" s="218">
        <v>1522.5</v>
      </c>
      <c r="N25" s="218">
        <v>1785</v>
      </c>
      <c r="O25" s="218">
        <v>1666.160466101695</v>
      </c>
      <c r="P25" s="218">
        <v>15141.9</v>
      </c>
      <c r="Q25" s="218">
        <v>4935</v>
      </c>
      <c r="R25" s="218">
        <v>5775</v>
      </c>
      <c r="S25" s="218">
        <v>5332.0733753038212</v>
      </c>
      <c r="T25" s="218">
        <v>8134.8</v>
      </c>
      <c r="U25" s="218">
        <v>3990</v>
      </c>
      <c r="V25" s="218">
        <v>4830</v>
      </c>
      <c r="W25" s="219">
        <v>4428.2466186174943</v>
      </c>
      <c r="X25" s="219">
        <v>9440.5</v>
      </c>
    </row>
    <row r="26" spans="2:26" ht="14.1" customHeight="1" x14ac:dyDescent="0.15">
      <c r="B26" s="184"/>
      <c r="C26" s="177">
        <v>4</v>
      </c>
      <c r="D26" s="187"/>
      <c r="E26" s="218">
        <v>2362.5</v>
      </c>
      <c r="F26" s="218">
        <v>2730</v>
      </c>
      <c r="G26" s="218">
        <v>2542.7201291002507</v>
      </c>
      <c r="H26" s="218">
        <v>23814.7</v>
      </c>
      <c r="I26" s="218">
        <v>2047.5</v>
      </c>
      <c r="J26" s="218">
        <v>2467.5</v>
      </c>
      <c r="K26" s="218">
        <v>2259.2404441567205</v>
      </c>
      <c r="L26" s="218">
        <v>20813.2</v>
      </c>
      <c r="M26" s="218">
        <v>1575</v>
      </c>
      <c r="N26" s="218">
        <v>1890</v>
      </c>
      <c r="O26" s="218">
        <v>1750.6821541173676</v>
      </c>
      <c r="P26" s="218">
        <v>11458.6</v>
      </c>
      <c r="Q26" s="218">
        <v>4935</v>
      </c>
      <c r="R26" s="218">
        <v>5775</v>
      </c>
      <c r="S26" s="218">
        <v>5371.0978354539466</v>
      </c>
      <c r="T26" s="218">
        <v>6002.8</v>
      </c>
      <c r="U26" s="218">
        <v>3990</v>
      </c>
      <c r="V26" s="218">
        <v>4725</v>
      </c>
      <c r="W26" s="218">
        <v>4377.5051106223318</v>
      </c>
      <c r="X26" s="219">
        <v>7356.2999999999993</v>
      </c>
    </row>
    <row r="27" spans="2:26" ht="14.1" customHeight="1" x14ac:dyDescent="0.15">
      <c r="B27" s="178"/>
      <c r="C27" s="182">
        <v>5</v>
      </c>
      <c r="D27" s="190"/>
      <c r="E27" s="220">
        <v>2362.5</v>
      </c>
      <c r="F27" s="220">
        <v>2730</v>
      </c>
      <c r="G27" s="220">
        <v>2550.5392798384687</v>
      </c>
      <c r="H27" s="220">
        <v>23891</v>
      </c>
      <c r="I27" s="220">
        <v>1995</v>
      </c>
      <c r="J27" s="220">
        <v>2467.5</v>
      </c>
      <c r="K27" s="220">
        <v>2237.731675530978</v>
      </c>
      <c r="L27" s="220">
        <v>19962.099999999999</v>
      </c>
      <c r="M27" s="220">
        <v>1627.5</v>
      </c>
      <c r="N27" s="220">
        <v>1890</v>
      </c>
      <c r="O27" s="220">
        <v>1792.5056791623824</v>
      </c>
      <c r="P27" s="220">
        <v>12227.5</v>
      </c>
      <c r="Q27" s="220">
        <v>5040</v>
      </c>
      <c r="R27" s="220">
        <v>5775</v>
      </c>
      <c r="S27" s="220">
        <v>5411.7289859154916</v>
      </c>
      <c r="T27" s="220">
        <v>5827.2</v>
      </c>
      <c r="U27" s="220">
        <v>3990</v>
      </c>
      <c r="V27" s="220">
        <v>4777.5</v>
      </c>
      <c r="W27" s="220">
        <v>4312.4871823052617</v>
      </c>
      <c r="X27" s="221">
        <v>9248.2000000000007</v>
      </c>
    </row>
    <row r="28" spans="2:26" x14ac:dyDescent="0.15">
      <c r="B28" s="206"/>
      <c r="C28" s="225"/>
      <c r="D28" s="226"/>
      <c r="E28" s="217"/>
      <c r="F28" s="218"/>
      <c r="G28" s="192"/>
      <c r="H28" s="218"/>
      <c r="I28" s="217"/>
      <c r="J28" s="218"/>
      <c r="K28" s="192"/>
      <c r="L28" s="218"/>
      <c r="M28" s="217"/>
      <c r="N28" s="218"/>
      <c r="O28" s="192"/>
      <c r="P28" s="218"/>
      <c r="Q28" s="217"/>
      <c r="R28" s="218"/>
      <c r="S28" s="192"/>
      <c r="T28" s="218"/>
      <c r="U28" s="217"/>
      <c r="V28" s="218"/>
      <c r="W28" s="192"/>
      <c r="X28" s="218"/>
    </row>
    <row r="29" spans="2:26" x14ac:dyDescent="0.15">
      <c r="B29" s="206"/>
      <c r="C29" s="225"/>
      <c r="D29" s="226"/>
      <c r="E29" s="217"/>
      <c r="F29" s="218"/>
      <c r="G29" s="192"/>
      <c r="H29" s="218"/>
      <c r="I29" s="217"/>
      <c r="J29" s="218"/>
      <c r="K29" s="192"/>
      <c r="L29" s="218"/>
      <c r="M29" s="217"/>
      <c r="N29" s="218"/>
      <c r="O29" s="192"/>
      <c r="P29" s="218"/>
      <c r="Q29" s="217"/>
      <c r="R29" s="218"/>
      <c r="S29" s="192"/>
      <c r="T29" s="218"/>
      <c r="U29" s="217"/>
      <c r="V29" s="218"/>
      <c r="W29" s="192"/>
      <c r="X29" s="218"/>
    </row>
    <row r="30" spans="2:26" x14ac:dyDescent="0.15">
      <c r="B30" s="203" t="s">
        <v>117</v>
      </c>
      <c r="C30" s="225"/>
      <c r="D30" s="226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</row>
    <row r="31" spans="2:26" x14ac:dyDescent="0.15">
      <c r="B31" s="227">
        <v>40669</v>
      </c>
      <c r="C31" s="228"/>
      <c r="D31" s="229">
        <v>40673</v>
      </c>
      <c r="E31" s="593">
        <v>2362.5</v>
      </c>
      <c r="F31" s="594">
        <v>2677.5</v>
      </c>
      <c r="G31" s="595">
        <v>2542.9331560838291</v>
      </c>
      <c r="H31" s="218">
        <v>8928</v>
      </c>
      <c r="I31" s="593">
        <v>2047.5</v>
      </c>
      <c r="J31" s="594">
        <v>2467.5</v>
      </c>
      <c r="K31" s="595">
        <v>2251.004131093362</v>
      </c>
      <c r="L31" s="218">
        <v>7291.4</v>
      </c>
      <c r="M31" s="593">
        <v>1680</v>
      </c>
      <c r="N31" s="594">
        <v>1890</v>
      </c>
      <c r="O31" s="595">
        <v>1792.5085947773819</v>
      </c>
      <c r="P31" s="218">
        <v>3946.4</v>
      </c>
      <c r="Q31" s="593">
        <v>5040</v>
      </c>
      <c r="R31" s="594">
        <v>5775</v>
      </c>
      <c r="S31" s="595">
        <v>5413.4018286814235</v>
      </c>
      <c r="T31" s="218">
        <v>1768.2</v>
      </c>
      <c r="U31" s="593">
        <v>3990</v>
      </c>
      <c r="V31" s="594">
        <v>4630.5</v>
      </c>
      <c r="W31" s="595">
        <v>4304.6664052970909</v>
      </c>
      <c r="X31" s="218">
        <v>3551.1</v>
      </c>
    </row>
    <row r="32" spans="2:26" x14ac:dyDescent="0.15">
      <c r="B32" s="227" t="s">
        <v>118</v>
      </c>
      <c r="C32" s="228"/>
      <c r="D32" s="229"/>
      <c r="E32" s="217"/>
      <c r="F32" s="218"/>
      <c r="G32" s="192"/>
      <c r="H32" s="218"/>
      <c r="I32" s="217"/>
      <c r="J32" s="218"/>
      <c r="K32" s="192"/>
      <c r="L32" s="218"/>
      <c r="M32" s="217"/>
      <c r="N32" s="218"/>
      <c r="O32" s="192"/>
      <c r="P32" s="218"/>
      <c r="Q32" s="217"/>
      <c r="R32" s="218"/>
      <c r="S32" s="192"/>
      <c r="T32" s="218"/>
      <c r="U32" s="217"/>
      <c r="V32" s="218"/>
      <c r="W32" s="192"/>
      <c r="X32" s="218"/>
    </row>
    <row r="33" spans="2:24" x14ac:dyDescent="0.15">
      <c r="B33" s="227">
        <v>40674</v>
      </c>
      <c r="C33" s="228"/>
      <c r="D33" s="229">
        <v>40680</v>
      </c>
      <c r="E33" s="231">
        <v>2362.5</v>
      </c>
      <c r="F33" s="232">
        <v>2730</v>
      </c>
      <c r="G33" s="225">
        <v>2549.007048300537</v>
      </c>
      <c r="H33" s="232">
        <v>4748.7</v>
      </c>
      <c r="I33" s="231">
        <v>1995</v>
      </c>
      <c r="J33" s="232">
        <v>2467.5</v>
      </c>
      <c r="K33" s="225">
        <v>2232.4428838951317</v>
      </c>
      <c r="L33" s="232">
        <v>4862.8999999999996</v>
      </c>
      <c r="M33" s="231">
        <v>1627.5</v>
      </c>
      <c r="N33" s="232">
        <v>1890</v>
      </c>
      <c r="O33" s="225">
        <v>1794.7400808229245</v>
      </c>
      <c r="P33" s="232">
        <v>3013.9</v>
      </c>
      <c r="Q33" s="231">
        <v>5040</v>
      </c>
      <c r="R33" s="232">
        <v>5775</v>
      </c>
      <c r="S33" s="225">
        <v>5408.6481665014844</v>
      </c>
      <c r="T33" s="232">
        <v>1430.3</v>
      </c>
      <c r="U33" s="231">
        <v>4042.5</v>
      </c>
      <c r="V33" s="232">
        <v>4777.5</v>
      </c>
      <c r="W33" s="225">
        <v>4356.0775594622528</v>
      </c>
      <c r="X33" s="232">
        <v>1953.7</v>
      </c>
    </row>
    <row r="34" spans="2:24" x14ac:dyDescent="0.15">
      <c r="B34" s="227" t="s">
        <v>119</v>
      </c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</row>
    <row r="35" spans="2:24" x14ac:dyDescent="0.15">
      <c r="B35" s="227">
        <v>40681</v>
      </c>
      <c r="C35" s="228"/>
      <c r="D35" s="229">
        <v>40687</v>
      </c>
      <c r="E35" s="231">
        <v>2389.8000000000002</v>
      </c>
      <c r="F35" s="232">
        <v>2715.1950000000002</v>
      </c>
      <c r="G35" s="225">
        <v>2558.3120786288682</v>
      </c>
      <c r="H35" s="232">
        <v>5027.7</v>
      </c>
      <c r="I35" s="231">
        <v>2047.5</v>
      </c>
      <c r="J35" s="232">
        <v>2415</v>
      </c>
      <c r="K35" s="225">
        <v>2231.2512953367882</v>
      </c>
      <c r="L35" s="232">
        <v>3796.5</v>
      </c>
      <c r="M35" s="231">
        <v>1680</v>
      </c>
      <c r="N35" s="232">
        <v>1890</v>
      </c>
      <c r="O35" s="225">
        <v>1803.9097744360897</v>
      </c>
      <c r="P35" s="232">
        <v>2098.9</v>
      </c>
      <c r="Q35" s="231">
        <v>5071.5</v>
      </c>
      <c r="R35" s="232">
        <v>5775</v>
      </c>
      <c r="S35" s="225">
        <v>5419.413377648526</v>
      </c>
      <c r="T35" s="232">
        <v>1102.0999999999999</v>
      </c>
      <c r="U35" s="231">
        <v>3990</v>
      </c>
      <c r="V35" s="232">
        <v>4620</v>
      </c>
      <c r="W35" s="225">
        <v>4302.769819193325</v>
      </c>
      <c r="X35" s="232">
        <v>1682.1</v>
      </c>
    </row>
    <row r="36" spans="2:24" x14ac:dyDescent="0.15">
      <c r="B36" s="227" t="s">
        <v>120</v>
      </c>
      <c r="C36" s="228"/>
      <c r="D36" s="229"/>
      <c r="E36" s="217"/>
      <c r="F36" s="218"/>
      <c r="G36" s="192"/>
      <c r="H36" s="218"/>
      <c r="I36" s="217"/>
      <c r="J36" s="218"/>
      <c r="K36" s="192"/>
      <c r="L36" s="218"/>
      <c r="M36" s="217"/>
      <c r="N36" s="218"/>
      <c r="O36" s="192"/>
      <c r="P36" s="218"/>
      <c r="Q36" s="217"/>
      <c r="R36" s="218"/>
      <c r="S36" s="192"/>
      <c r="T36" s="218"/>
      <c r="U36" s="217"/>
      <c r="V36" s="218"/>
      <c r="W36" s="192"/>
      <c r="X36" s="218"/>
    </row>
    <row r="37" spans="2:24" ht="12" customHeight="1" x14ac:dyDescent="0.15">
      <c r="B37" s="227">
        <v>40688</v>
      </c>
      <c r="C37" s="228"/>
      <c r="D37" s="229">
        <v>40694</v>
      </c>
      <c r="E37" s="186">
        <v>2362.5</v>
      </c>
      <c r="F37" s="188">
        <v>2730</v>
      </c>
      <c r="G37" s="188">
        <v>2554.7566194169563</v>
      </c>
      <c r="H37" s="233">
        <v>5186.6000000000004</v>
      </c>
      <c r="I37" s="186">
        <v>2047.5</v>
      </c>
      <c r="J37" s="188">
        <v>2415</v>
      </c>
      <c r="K37" s="188">
        <v>2223.5930706521735</v>
      </c>
      <c r="L37" s="233">
        <v>4011.3</v>
      </c>
      <c r="M37" s="186">
        <v>1680</v>
      </c>
      <c r="N37" s="188">
        <v>1890</v>
      </c>
      <c r="O37" s="188">
        <v>1785.25081215364</v>
      </c>
      <c r="P37" s="233">
        <v>3168.3</v>
      </c>
      <c r="Q37" s="186">
        <v>5092.5</v>
      </c>
      <c r="R37" s="188">
        <v>5775</v>
      </c>
      <c r="S37" s="188">
        <v>5409.6441133365888</v>
      </c>
      <c r="T37" s="233">
        <v>1526.6</v>
      </c>
      <c r="U37" s="186">
        <v>3990</v>
      </c>
      <c r="V37" s="188">
        <v>4567.5</v>
      </c>
      <c r="W37" s="188">
        <v>4297.3698481561814</v>
      </c>
      <c r="X37" s="233">
        <v>2061.3000000000002</v>
      </c>
    </row>
    <row r="38" spans="2:24" ht="12" customHeight="1" x14ac:dyDescent="0.15">
      <c r="B38" s="227" t="s">
        <v>121</v>
      </c>
      <c r="C38" s="228"/>
      <c r="D38" s="229"/>
      <c r="E38" s="217"/>
      <c r="F38" s="218"/>
      <c r="G38" s="192"/>
      <c r="H38" s="218"/>
      <c r="I38" s="217"/>
      <c r="J38" s="218"/>
      <c r="K38" s="192"/>
      <c r="L38" s="218"/>
      <c r="M38" s="217"/>
      <c r="N38" s="218"/>
      <c r="O38" s="192"/>
      <c r="P38" s="218"/>
      <c r="Q38" s="217"/>
      <c r="R38" s="218"/>
      <c r="S38" s="192"/>
      <c r="T38" s="218"/>
      <c r="U38" s="217"/>
      <c r="V38" s="218"/>
      <c r="W38" s="192"/>
      <c r="X38" s="218"/>
    </row>
    <row r="39" spans="2:24" ht="12" customHeight="1" x14ac:dyDescent="0.15">
      <c r="B39" s="234"/>
      <c r="C39" s="235"/>
      <c r="D39" s="236"/>
      <c r="E39" s="212"/>
      <c r="F39" s="220"/>
      <c r="G39" s="199"/>
      <c r="H39" s="220"/>
      <c r="I39" s="212"/>
      <c r="J39" s="220"/>
      <c r="K39" s="199"/>
      <c r="L39" s="220"/>
      <c r="M39" s="212"/>
      <c r="N39" s="220"/>
      <c r="O39" s="199"/>
      <c r="P39" s="220"/>
      <c r="Q39" s="212"/>
      <c r="R39" s="220"/>
      <c r="S39" s="199"/>
      <c r="T39" s="220"/>
      <c r="U39" s="212"/>
      <c r="V39" s="220"/>
      <c r="W39" s="199"/>
      <c r="X39" s="220"/>
    </row>
    <row r="40" spans="2:24" ht="6" customHeight="1" x14ac:dyDescent="0.15">
      <c r="B40" s="204"/>
      <c r="C40" s="225"/>
      <c r="D40" s="225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</row>
    <row r="41" spans="2:24" ht="12.75" customHeight="1" x14ac:dyDescent="0.15">
      <c r="B41" s="198" t="s">
        <v>102</v>
      </c>
      <c r="C41" s="197" t="s">
        <v>458</v>
      </c>
    </row>
    <row r="42" spans="2:24" ht="12.75" customHeight="1" x14ac:dyDescent="0.15">
      <c r="B42" s="237" t="s">
        <v>2</v>
      </c>
      <c r="C42" s="197" t="s">
        <v>103</v>
      </c>
    </row>
    <row r="43" spans="2:24" ht="12.75" customHeight="1" x14ac:dyDescent="0.15">
      <c r="B43" s="237"/>
    </row>
    <row r="44" spans="2:24" x14ac:dyDescent="0.15">
      <c r="B44" s="237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2"/>
  <sheetViews>
    <sheetView zoomScale="75" zoomScaleNormal="75" workbookViewId="0"/>
  </sheetViews>
  <sheetFormatPr defaultColWidth="7.5" defaultRowHeight="12" x14ac:dyDescent="0.15"/>
  <cols>
    <col min="1" max="1" width="0.625" style="167" customWidth="1"/>
    <col min="2" max="2" width="5.625" style="167" customWidth="1"/>
    <col min="3" max="3" width="2.625" style="167" customWidth="1"/>
    <col min="4" max="5" width="5.25" style="167" customWidth="1"/>
    <col min="6" max="7" width="5.875" style="167" customWidth="1"/>
    <col min="8" max="8" width="7.75" style="167" customWidth="1"/>
    <col min="9" max="9" width="5.375" style="167" customWidth="1"/>
    <col min="10" max="11" width="5.875" style="167" customWidth="1"/>
    <col min="12" max="12" width="7.625" style="167" customWidth="1"/>
    <col min="13" max="13" width="5.375" style="167" customWidth="1"/>
    <col min="14" max="15" width="5.875" style="167" customWidth="1"/>
    <col min="16" max="16" width="7.75" style="167" customWidth="1"/>
    <col min="17" max="17" width="5.125" style="167" customWidth="1"/>
    <col min="18" max="19" width="5.875" style="167" customWidth="1"/>
    <col min="20" max="20" width="7.75" style="167" customWidth="1"/>
    <col min="21" max="21" width="5.375" style="167" customWidth="1"/>
    <col min="22" max="23" width="5.875" style="167" customWidth="1"/>
    <col min="24" max="24" width="7.75" style="167" customWidth="1"/>
    <col min="25" max="16384" width="7.5" style="167"/>
  </cols>
  <sheetData>
    <row r="3" spans="2:26" x14ac:dyDescent="0.15">
      <c r="B3" s="167" t="s">
        <v>374</v>
      </c>
    </row>
    <row r="4" spans="2:26" x14ac:dyDescent="0.15">
      <c r="X4" s="168" t="s">
        <v>84</v>
      </c>
    </row>
    <row r="5" spans="2:26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</row>
    <row r="6" spans="2:26" ht="13.5" customHeight="1" x14ac:dyDescent="0.15">
      <c r="B6" s="200"/>
      <c r="C6" s="201" t="s">
        <v>85</v>
      </c>
      <c r="D6" s="202"/>
      <c r="E6" s="241" t="s">
        <v>126</v>
      </c>
      <c r="F6" s="242"/>
      <c r="G6" s="242"/>
      <c r="H6" s="243"/>
      <c r="I6" s="241" t="s">
        <v>127</v>
      </c>
      <c r="J6" s="242"/>
      <c r="K6" s="242"/>
      <c r="L6" s="243"/>
      <c r="M6" s="241" t="s">
        <v>128</v>
      </c>
      <c r="N6" s="242"/>
      <c r="O6" s="242"/>
      <c r="P6" s="243"/>
      <c r="Q6" s="238" t="s">
        <v>131</v>
      </c>
      <c r="R6" s="239"/>
      <c r="S6" s="239"/>
      <c r="T6" s="240"/>
      <c r="U6" s="241" t="s">
        <v>132</v>
      </c>
      <c r="V6" s="242"/>
      <c r="W6" s="242"/>
      <c r="X6" s="243"/>
    </row>
    <row r="7" spans="2:26" x14ac:dyDescent="0.15">
      <c r="B7" s="203" t="s">
        <v>91</v>
      </c>
      <c r="C7" s="204"/>
      <c r="D7" s="205"/>
      <c r="E7" s="194" t="s">
        <v>92</v>
      </c>
      <c r="F7" s="176" t="s">
        <v>93</v>
      </c>
      <c r="G7" s="244" t="s">
        <v>94</v>
      </c>
      <c r="H7" s="176" t="s">
        <v>95</v>
      </c>
      <c r="I7" s="194" t="s">
        <v>92</v>
      </c>
      <c r="J7" s="176" t="s">
        <v>93</v>
      </c>
      <c r="K7" s="244" t="s">
        <v>94</v>
      </c>
      <c r="L7" s="176" t="s">
        <v>95</v>
      </c>
      <c r="M7" s="194" t="s">
        <v>92</v>
      </c>
      <c r="N7" s="176" t="s">
        <v>93</v>
      </c>
      <c r="O7" s="244" t="s">
        <v>94</v>
      </c>
      <c r="P7" s="176" t="s">
        <v>95</v>
      </c>
      <c r="Q7" s="194" t="s">
        <v>129</v>
      </c>
      <c r="R7" s="176" t="s">
        <v>93</v>
      </c>
      <c r="S7" s="244" t="s">
        <v>94</v>
      </c>
      <c r="T7" s="176" t="s">
        <v>95</v>
      </c>
      <c r="U7" s="194" t="s">
        <v>92</v>
      </c>
      <c r="V7" s="176" t="s">
        <v>93</v>
      </c>
      <c r="W7" s="244" t="s">
        <v>94</v>
      </c>
      <c r="X7" s="176" t="s">
        <v>95</v>
      </c>
      <c r="Z7" s="166"/>
    </row>
    <row r="8" spans="2:26" x14ac:dyDescent="0.15">
      <c r="B8" s="212"/>
      <c r="C8" s="199"/>
      <c r="D8" s="199"/>
      <c r="E8" s="180"/>
      <c r="F8" s="181"/>
      <c r="G8" s="182" t="s">
        <v>96</v>
      </c>
      <c r="H8" s="181"/>
      <c r="I8" s="180"/>
      <c r="J8" s="181"/>
      <c r="K8" s="182" t="s">
        <v>96</v>
      </c>
      <c r="L8" s="181"/>
      <c r="M8" s="180"/>
      <c r="N8" s="181"/>
      <c r="O8" s="182" t="s">
        <v>96</v>
      </c>
      <c r="P8" s="181"/>
      <c r="Q8" s="180"/>
      <c r="R8" s="181"/>
      <c r="S8" s="182" t="s">
        <v>96</v>
      </c>
      <c r="T8" s="181"/>
      <c r="U8" s="180"/>
      <c r="V8" s="181"/>
      <c r="W8" s="182" t="s">
        <v>96</v>
      </c>
      <c r="X8" s="181"/>
      <c r="Z8" s="166"/>
    </row>
    <row r="9" spans="2:26" ht="14.1" customHeight="1" x14ac:dyDescent="0.15">
      <c r="B9" s="200"/>
      <c r="C9" s="210"/>
      <c r="D9" s="254"/>
      <c r="E9" s="169"/>
      <c r="F9" s="292"/>
      <c r="G9" s="268"/>
      <c r="H9" s="292"/>
      <c r="I9" s="169"/>
      <c r="J9" s="292"/>
      <c r="K9" s="268"/>
      <c r="L9" s="292"/>
      <c r="M9" s="169"/>
      <c r="N9" s="292"/>
      <c r="O9" s="268"/>
      <c r="P9" s="292"/>
      <c r="Q9" s="169"/>
      <c r="R9" s="292"/>
      <c r="S9" s="268"/>
      <c r="T9" s="292"/>
      <c r="U9" s="169"/>
      <c r="V9" s="292"/>
      <c r="W9" s="268"/>
      <c r="X9" s="292"/>
      <c r="Z9" s="166"/>
    </row>
    <row r="10" spans="2:26" ht="14.1" customHeight="1" x14ac:dyDescent="0.15">
      <c r="B10" s="217"/>
      <c r="C10" s="208"/>
      <c r="D10" s="192"/>
      <c r="E10" s="184"/>
      <c r="F10" s="185"/>
      <c r="G10" s="166"/>
      <c r="H10" s="185"/>
      <c r="I10" s="184"/>
      <c r="J10" s="185"/>
      <c r="K10" s="166"/>
      <c r="L10" s="185"/>
      <c r="M10" s="184"/>
      <c r="N10" s="185"/>
      <c r="O10" s="166"/>
      <c r="P10" s="185"/>
      <c r="Q10" s="184"/>
      <c r="R10" s="185"/>
      <c r="S10" s="166"/>
      <c r="T10" s="185"/>
      <c r="U10" s="184"/>
      <c r="V10" s="185"/>
      <c r="W10" s="166"/>
      <c r="X10" s="185"/>
      <c r="Z10" s="166"/>
    </row>
    <row r="11" spans="2:26" ht="14.1" customHeight="1" x14ac:dyDescent="0.15">
      <c r="B11" s="212"/>
      <c r="C11" s="215"/>
      <c r="D11" s="199"/>
      <c r="E11" s="178"/>
      <c r="F11" s="191"/>
      <c r="G11" s="179"/>
      <c r="H11" s="191"/>
      <c r="I11" s="178"/>
      <c r="J11" s="191"/>
      <c r="K11" s="179"/>
      <c r="L11" s="191"/>
      <c r="M11" s="178"/>
      <c r="N11" s="191"/>
      <c r="O11" s="179"/>
      <c r="P11" s="191"/>
      <c r="Q11" s="178"/>
      <c r="R11" s="191"/>
      <c r="S11" s="179"/>
      <c r="T11" s="191"/>
      <c r="U11" s="178"/>
      <c r="V11" s="191"/>
      <c r="W11" s="179"/>
      <c r="X11" s="191"/>
      <c r="Z11" s="166"/>
    </row>
    <row r="12" spans="2:26" ht="14.1" customHeight="1" x14ac:dyDescent="0.15">
      <c r="B12" s="217" t="s">
        <v>60</v>
      </c>
      <c r="C12" s="208">
        <v>20</v>
      </c>
      <c r="D12" s="219" t="s">
        <v>61</v>
      </c>
      <c r="E12" s="184">
        <v>840</v>
      </c>
      <c r="F12" s="185">
        <v>1523</v>
      </c>
      <c r="G12" s="166">
        <v>1183</v>
      </c>
      <c r="H12" s="185">
        <v>32917</v>
      </c>
      <c r="I12" s="184">
        <v>1890</v>
      </c>
      <c r="J12" s="185">
        <v>2520</v>
      </c>
      <c r="K12" s="166">
        <v>2226</v>
      </c>
      <c r="L12" s="185">
        <v>10798</v>
      </c>
      <c r="M12" s="184">
        <v>1890</v>
      </c>
      <c r="N12" s="185">
        <v>2520</v>
      </c>
      <c r="O12" s="166">
        <v>2303</v>
      </c>
      <c r="P12" s="185">
        <v>9897</v>
      </c>
      <c r="Q12" s="184">
        <v>1995</v>
      </c>
      <c r="R12" s="185">
        <v>2520</v>
      </c>
      <c r="S12" s="166">
        <v>2383</v>
      </c>
      <c r="T12" s="185">
        <v>9348</v>
      </c>
      <c r="U12" s="184">
        <v>1838</v>
      </c>
      <c r="V12" s="185">
        <v>2520</v>
      </c>
      <c r="W12" s="166">
        <v>2238</v>
      </c>
      <c r="X12" s="185">
        <v>11689</v>
      </c>
      <c r="Z12" s="166"/>
    </row>
    <row r="13" spans="2:26" ht="14.1" customHeight="1" x14ac:dyDescent="0.15">
      <c r="B13" s="217"/>
      <c r="C13" s="208">
        <v>21</v>
      </c>
      <c r="D13" s="197"/>
      <c r="E13" s="184">
        <v>840</v>
      </c>
      <c r="F13" s="185">
        <v>1890</v>
      </c>
      <c r="G13" s="166">
        <v>1418</v>
      </c>
      <c r="H13" s="185">
        <v>474029</v>
      </c>
      <c r="I13" s="184">
        <v>1680</v>
      </c>
      <c r="J13" s="185">
        <v>2520</v>
      </c>
      <c r="K13" s="166">
        <v>2088</v>
      </c>
      <c r="L13" s="185">
        <v>123475</v>
      </c>
      <c r="M13" s="184">
        <v>1680</v>
      </c>
      <c r="N13" s="185">
        <v>2520</v>
      </c>
      <c r="O13" s="166">
        <v>2155</v>
      </c>
      <c r="P13" s="185">
        <v>122121</v>
      </c>
      <c r="Q13" s="184">
        <v>1680</v>
      </c>
      <c r="R13" s="185">
        <v>2573</v>
      </c>
      <c r="S13" s="166">
        <v>2186</v>
      </c>
      <c r="T13" s="185">
        <v>114447</v>
      </c>
      <c r="U13" s="184">
        <v>1680</v>
      </c>
      <c r="V13" s="185">
        <v>2468</v>
      </c>
      <c r="W13" s="166">
        <v>2008</v>
      </c>
      <c r="X13" s="185">
        <v>140244</v>
      </c>
      <c r="Z13" s="166"/>
    </row>
    <row r="14" spans="2:26" ht="14.1" customHeight="1" x14ac:dyDescent="0.15">
      <c r="B14" s="212"/>
      <c r="C14" s="215">
        <v>22</v>
      </c>
      <c r="D14" s="199"/>
      <c r="E14" s="178">
        <v>893</v>
      </c>
      <c r="F14" s="191">
        <v>1764</v>
      </c>
      <c r="G14" s="179">
        <v>1454</v>
      </c>
      <c r="H14" s="191">
        <v>339332</v>
      </c>
      <c r="I14" s="178">
        <v>1733</v>
      </c>
      <c r="J14" s="191">
        <v>2310</v>
      </c>
      <c r="K14" s="179">
        <v>2018</v>
      </c>
      <c r="L14" s="191">
        <v>89509</v>
      </c>
      <c r="M14" s="178">
        <v>1838</v>
      </c>
      <c r="N14" s="191">
        <v>2415</v>
      </c>
      <c r="O14" s="179">
        <v>2149</v>
      </c>
      <c r="P14" s="191">
        <v>90314</v>
      </c>
      <c r="Q14" s="178">
        <v>1838</v>
      </c>
      <c r="R14" s="191">
        <v>2415</v>
      </c>
      <c r="S14" s="179">
        <v>2150</v>
      </c>
      <c r="T14" s="191">
        <v>80436</v>
      </c>
      <c r="U14" s="178">
        <v>1680</v>
      </c>
      <c r="V14" s="191">
        <v>2205</v>
      </c>
      <c r="W14" s="179">
        <v>1932</v>
      </c>
      <c r="X14" s="191">
        <v>113796</v>
      </c>
      <c r="Z14" s="166"/>
    </row>
    <row r="15" spans="2:26" ht="14.1" customHeight="1" x14ac:dyDescent="0.15">
      <c r="B15" s="184" t="s">
        <v>236</v>
      </c>
      <c r="C15" s="177">
        <v>5</v>
      </c>
      <c r="D15" s="187" t="s">
        <v>238</v>
      </c>
      <c r="E15" s="184">
        <v>1523</v>
      </c>
      <c r="F15" s="185">
        <v>1764</v>
      </c>
      <c r="G15" s="166">
        <v>1628</v>
      </c>
      <c r="H15" s="185">
        <v>39075</v>
      </c>
      <c r="I15" s="184">
        <v>1838</v>
      </c>
      <c r="J15" s="185">
        <v>2258</v>
      </c>
      <c r="K15" s="166">
        <v>2053</v>
      </c>
      <c r="L15" s="185">
        <v>10349</v>
      </c>
      <c r="M15" s="184">
        <v>1943</v>
      </c>
      <c r="N15" s="185">
        <v>2387</v>
      </c>
      <c r="O15" s="166">
        <v>2182</v>
      </c>
      <c r="P15" s="185">
        <v>10652</v>
      </c>
      <c r="Q15" s="184">
        <v>1943</v>
      </c>
      <c r="R15" s="185">
        <v>2371</v>
      </c>
      <c r="S15" s="166">
        <v>2184</v>
      </c>
      <c r="T15" s="185">
        <v>9715</v>
      </c>
      <c r="U15" s="184">
        <v>1785</v>
      </c>
      <c r="V15" s="185">
        <v>2153</v>
      </c>
      <c r="W15" s="166">
        <v>1971</v>
      </c>
      <c r="X15" s="185">
        <v>13682</v>
      </c>
      <c r="Z15" s="166"/>
    </row>
    <row r="16" spans="2:26" ht="14.1" customHeight="1" x14ac:dyDescent="0.15">
      <c r="B16" s="184"/>
      <c r="C16" s="177">
        <v>6</v>
      </c>
      <c r="D16" s="187"/>
      <c r="E16" s="184">
        <v>1365</v>
      </c>
      <c r="F16" s="185">
        <v>1680</v>
      </c>
      <c r="G16" s="166">
        <v>1549</v>
      </c>
      <c r="H16" s="185">
        <v>38870</v>
      </c>
      <c r="I16" s="184">
        <v>1785</v>
      </c>
      <c r="J16" s="185">
        <v>2205</v>
      </c>
      <c r="K16" s="166">
        <v>1978</v>
      </c>
      <c r="L16" s="185">
        <v>8742</v>
      </c>
      <c r="M16" s="184">
        <v>1838</v>
      </c>
      <c r="N16" s="185">
        <v>2363</v>
      </c>
      <c r="O16" s="166">
        <v>2111</v>
      </c>
      <c r="P16" s="185">
        <v>9468</v>
      </c>
      <c r="Q16" s="184">
        <v>1838</v>
      </c>
      <c r="R16" s="185">
        <v>2310</v>
      </c>
      <c r="S16" s="166">
        <v>2099</v>
      </c>
      <c r="T16" s="185">
        <v>8253</v>
      </c>
      <c r="U16" s="184">
        <v>1680</v>
      </c>
      <c r="V16" s="185">
        <v>2100</v>
      </c>
      <c r="W16" s="166">
        <v>1902</v>
      </c>
      <c r="X16" s="185">
        <v>11431</v>
      </c>
      <c r="Z16" s="166"/>
    </row>
    <row r="17" spans="2:26" ht="14.1" customHeight="1" x14ac:dyDescent="0.15">
      <c r="B17" s="184"/>
      <c r="C17" s="177">
        <v>7</v>
      </c>
      <c r="D17" s="187"/>
      <c r="E17" s="184">
        <v>1418</v>
      </c>
      <c r="F17" s="185">
        <v>1680</v>
      </c>
      <c r="G17" s="166">
        <v>1540</v>
      </c>
      <c r="H17" s="185">
        <v>21569</v>
      </c>
      <c r="I17" s="184">
        <v>1733</v>
      </c>
      <c r="J17" s="185">
        <v>2100</v>
      </c>
      <c r="K17" s="166">
        <v>1918</v>
      </c>
      <c r="L17" s="185">
        <v>5100</v>
      </c>
      <c r="M17" s="184">
        <v>1838</v>
      </c>
      <c r="N17" s="185">
        <v>2205</v>
      </c>
      <c r="O17" s="166">
        <v>2055</v>
      </c>
      <c r="P17" s="185">
        <v>5539</v>
      </c>
      <c r="Q17" s="184">
        <v>1838</v>
      </c>
      <c r="R17" s="185">
        <v>2258</v>
      </c>
      <c r="S17" s="166">
        <v>2042</v>
      </c>
      <c r="T17" s="185">
        <v>4955</v>
      </c>
      <c r="U17" s="184">
        <v>1680</v>
      </c>
      <c r="V17" s="185">
        <v>1995</v>
      </c>
      <c r="W17" s="166">
        <v>1829</v>
      </c>
      <c r="X17" s="185">
        <v>6872</v>
      </c>
      <c r="Z17" s="166"/>
    </row>
    <row r="18" spans="2:26" ht="14.1" customHeight="1" x14ac:dyDescent="0.15">
      <c r="B18" s="184"/>
      <c r="C18" s="177">
        <v>8</v>
      </c>
      <c r="D18" s="187"/>
      <c r="E18" s="184">
        <v>1418</v>
      </c>
      <c r="F18" s="185">
        <v>1733</v>
      </c>
      <c r="G18" s="166">
        <v>1558</v>
      </c>
      <c r="H18" s="185">
        <v>34567</v>
      </c>
      <c r="I18" s="184">
        <v>1785</v>
      </c>
      <c r="J18" s="185">
        <v>2153</v>
      </c>
      <c r="K18" s="166">
        <v>1940</v>
      </c>
      <c r="L18" s="185">
        <v>8562</v>
      </c>
      <c r="M18" s="184">
        <v>1838</v>
      </c>
      <c r="N18" s="185">
        <v>2310</v>
      </c>
      <c r="O18" s="166">
        <v>2102</v>
      </c>
      <c r="P18" s="185">
        <v>8608</v>
      </c>
      <c r="Q18" s="184">
        <v>1838</v>
      </c>
      <c r="R18" s="185">
        <v>2310</v>
      </c>
      <c r="S18" s="166">
        <v>2097</v>
      </c>
      <c r="T18" s="185">
        <v>7422</v>
      </c>
      <c r="U18" s="184">
        <v>1680</v>
      </c>
      <c r="V18" s="185">
        <v>1995</v>
      </c>
      <c r="W18" s="166">
        <v>1838</v>
      </c>
      <c r="X18" s="185">
        <v>9842</v>
      </c>
      <c r="Z18" s="166"/>
    </row>
    <row r="19" spans="2:26" ht="14.1" customHeight="1" x14ac:dyDescent="0.15">
      <c r="B19" s="184"/>
      <c r="C19" s="177">
        <v>9</v>
      </c>
      <c r="D19" s="187"/>
      <c r="E19" s="184">
        <v>1313</v>
      </c>
      <c r="F19" s="185">
        <v>1659</v>
      </c>
      <c r="G19" s="166">
        <v>1489</v>
      </c>
      <c r="H19" s="185">
        <v>40630</v>
      </c>
      <c r="I19" s="184">
        <v>1733</v>
      </c>
      <c r="J19" s="185">
        <v>2100</v>
      </c>
      <c r="K19" s="166">
        <v>1929</v>
      </c>
      <c r="L19" s="185">
        <v>10388</v>
      </c>
      <c r="M19" s="184">
        <v>1838</v>
      </c>
      <c r="N19" s="185">
        <v>2310</v>
      </c>
      <c r="O19" s="166">
        <v>2117</v>
      </c>
      <c r="P19" s="185">
        <v>10621</v>
      </c>
      <c r="Q19" s="184">
        <v>1838</v>
      </c>
      <c r="R19" s="185">
        <v>2310</v>
      </c>
      <c r="S19" s="166">
        <v>2115</v>
      </c>
      <c r="T19" s="185">
        <v>9279</v>
      </c>
      <c r="U19" s="184">
        <v>1680</v>
      </c>
      <c r="V19" s="185">
        <v>1995</v>
      </c>
      <c r="W19" s="166">
        <v>1835</v>
      </c>
      <c r="X19" s="185">
        <v>14238</v>
      </c>
    </row>
    <row r="20" spans="2:26" ht="14.1" customHeight="1" x14ac:dyDescent="0.15">
      <c r="B20" s="184"/>
      <c r="C20" s="177">
        <v>10</v>
      </c>
      <c r="D20" s="187"/>
      <c r="E20" s="185">
        <v>1207.5</v>
      </c>
      <c r="F20" s="185">
        <v>1627.5</v>
      </c>
      <c r="G20" s="187">
        <v>1437.0798262929334</v>
      </c>
      <c r="H20" s="185">
        <v>28545.100000000002</v>
      </c>
      <c r="I20" s="185">
        <v>1785</v>
      </c>
      <c r="J20" s="185">
        <v>2205</v>
      </c>
      <c r="K20" s="185">
        <v>1989.2609375000004</v>
      </c>
      <c r="L20" s="185">
        <v>8452.2000000000007</v>
      </c>
      <c r="M20" s="185">
        <v>1890</v>
      </c>
      <c r="N20" s="185">
        <v>2310</v>
      </c>
      <c r="O20" s="185">
        <v>2122.8323409589475</v>
      </c>
      <c r="P20" s="185">
        <v>8063.3</v>
      </c>
      <c r="Q20" s="185">
        <v>1890</v>
      </c>
      <c r="R20" s="185">
        <v>2310</v>
      </c>
      <c r="S20" s="185">
        <v>2128.0507164251599</v>
      </c>
      <c r="T20" s="185">
        <v>7456.2000000000007</v>
      </c>
      <c r="U20" s="185">
        <v>1680</v>
      </c>
      <c r="V20" s="185">
        <v>1995</v>
      </c>
      <c r="W20" s="185">
        <v>1858.8341493268056</v>
      </c>
      <c r="X20" s="185">
        <v>12169.9</v>
      </c>
    </row>
    <row r="21" spans="2:26" ht="14.1" customHeight="1" x14ac:dyDescent="0.15">
      <c r="B21" s="184"/>
      <c r="C21" s="177">
        <v>11</v>
      </c>
      <c r="D21" s="187"/>
      <c r="E21" s="185">
        <v>1155</v>
      </c>
      <c r="F21" s="185">
        <v>1575</v>
      </c>
      <c r="G21" s="185">
        <v>1362.4628144549447</v>
      </c>
      <c r="H21" s="185">
        <v>24817.9</v>
      </c>
      <c r="I21" s="185">
        <v>1890</v>
      </c>
      <c r="J21" s="185">
        <v>2289</v>
      </c>
      <c r="K21" s="185">
        <v>2045.6333333333334</v>
      </c>
      <c r="L21" s="185">
        <v>7876.1</v>
      </c>
      <c r="M21" s="185">
        <v>1942.5</v>
      </c>
      <c r="N21" s="185">
        <v>2362.5</v>
      </c>
      <c r="O21" s="185">
        <v>2164.988508818813</v>
      </c>
      <c r="P21" s="185">
        <v>7421</v>
      </c>
      <c r="Q21" s="185">
        <v>1942.5</v>
      </c>
      <c r="R21" s="185">
        <v>2404.5</v>
      </c>
      <c r="S21" s="185">
        <v>2161.5980349153433</v>
      </c>
      <c r="T21" s="185">
        <v>6060.3</v>
      </c>
      <c r="U21" s="185">
        <v>1785</v>
      </c>
      <c r="V21" s="185">
        <v>2205</v>
      </c>
      <c r="W21" s="185">
        <v>1960.4527873020763</v>
      </c>
      <c r="X21" s="187">
        <v>9767.7999999999993</v>
      </c>
    </row>
    <row r="22" spans="2:26" ht="14.1" customHeight="1" x14ac:dyDescent="0.15">
      <c r="B22" s="184"/>
      <c r="C22" s="177">
        <v>12</v>
      </c>
      <c r="D22" s="187"/>
      <c r="E22" s="185">
        <v>1203.3</v>
      </c>
      <c r="F22" s="185">
        <v>1522.5</v>
      </c>
      <c r="G22" s="185">
        <v>1348.0095037142958</v>
      </c>
      <c r="H22" s="185">
        <v>45338</v>
      </c>
      <c r="I22" s="185">
        <v>1890</v>
      </c>
      <c r="J22" s="185">
        <v>2310</v>
      </c>
      <c r="K22" s="185">
        <v>2104.5652535328345</v>
      </c>
      <c r="L22" s="185">
        <v>11679</v>
      </c>
      <c r="M22" s="185">
        <v>1995</v>
      </c>
      <c r="N22" s="185">
        <v>2415</v>
      </c>
      <c r="O22" s="185">
        <v>2215.3791552074617</v>
      </c>
      <c r="P22" s="185">
        <v>11807</v>
      </c>
      <c r="Q22" s="185">
        <v>1995</v>
      </c>
      <c r="R22" s="185">
        <v>2415</v>
      </c>
      <c r="S22" s="185">
        <v>2224.003046351409</v>
      </c>
      <c r="T22" s="185">
        <v>10034</v>
      </c>
      <c r="U22" s="185">
        <v>1890</v>
      </c>
      <c r="V22" s="185">
        <v>2205</v>
      </c>
      <c r="W22" s="185">
        <v>2040.939030589361</v>
      </c>
      <c r="X22" s="187">
        <v>13485</v>
      </c>
    </row>
    <row r="23" spans="2:26" ht="14.1" customHeight="1" x14ac:dyDescent="0.15">
      <c r="B23" s="184" t="s">
        <v>240</v>
      </c>
      <c r="C23" s="177">
        <v>1</v>
      </c>
      <c r="D23" s="187" t="s">
        <v>238</v>
      </c>
      <c r="E23" s="185">
        <v>1155</v>
      </c>
      <c r="F23" s="185">
        <v>1504.65</v>
      </c>
      <c r="G23" s="185">
        <v>1320.4127662091812</v>
      </c>
      <c r="H23" s="185">
        <v>33650</v>
      </c>
      <c r="I23" s="185">
        <v>1995</v>
      </c>
      <c r="J23" s="185">
        <v>2310</v>
      </c>
      <c r="K23" s="185">
        <v>2145.9949623474422</v>
      </c>
      <c r="L23" s="185">
        <v>9799</v>
      </c>
      <c r="M23" s="185">
        <v>2100</v>
      </c>
      <c r="N23" s="185">
        <v>2415</v>
      </c>
      <c r="O23" s="185">
        <v>2262.3918263934793</v>
      </c>
      <c r="P23" s="185">
        <v>9712</v>
      </c>
      <c r="Q23" s="185">
        <v>2100</v>
      </c>
      <c r="R23" s="185">
        <v>2415</v>
      </c>
      <c r="S23" s="185">
        <v>2263.2396033994337</v>
      </c>
      <c r="T23" s="185">
        <v>9266</v>
      </c>
      <c r="U23" s="185">
        <v>1890</v>
      </c>
      <c r="V23" s="185">
        <v>2205</v>
      </c>
      <c r="W23" s="185">
        <v>2052.0692203923336</v>
      </c>
      <c r="X23" s="187">
        <v>12201</v>
      </c>
    </row>
    <row r="24" spans="2:26" ht="14.1" customHeight="1" x14ac:dyDescent="0.15">
      <c r="B24" s="184"/>
      <c r="C24" s="177">
        <v>2</v>
      </c>
      <c r="D24" s="187"/>
      <c r="E24" s="185">
        <v>1207.5</v>
      </c>
      <c r="F24" s="185">
        <v>1680</v>
      </c>
      <c r="G24" s="185">
        <v>1433.5601556319027</v>
      </c>
      <c r="H24" s="185">
        <v>29436.7</v>
      </c>
      <c r="I24" s="185">
        <v>1995</v>
      </c>
      <c r="J24" s="185">
        <v>2310</v>
      </c>
      <c r="K24" s="185">
        <v>2160.2493827809003</v>
      </c>
      <c r="L24" s="185">
        <v>7863.9</v>
      </c>
      <c r="M24" s="185">
        <v>2100</v>
      </c>
      <c r="N24" s="185">
        <v>2467.5</v>
      </c>
      <c r="O24" s="185">
        <v>2294.9915404938529</v>
      </c>
      <c r="P24" s="185">
        <v>7830.3</v>
      </c>
      <c r="Q24" s="185">
        <v>2100</v>
      </c>
      <c r="R24" s="185">
        <v>2467.5</v>
      </c>
      <c r="S24" s="185">
        <v>2294.6134517458786</v>
      </c>
      <c r="T24" s="185">
        <v>6820.9000000000005</v>
      </c>
      <c r="U24" s="185">
        <v>1942.5</v>
      </c>
      <c r="V24" s="185">
        <v>2205</v>
      </c>
      <c r="W24" s="185">
        <v>2084.4672886431695</v>
      </c>
      <c r="X24" s="187">
        <v>7828.4</v>
      </c>
    </row>
    <row r="25" spans="2:26" ht="14.1" customHeight="1" x14ac:dyDescent="0.15">
      <c r="B25" s="184"/>
      <c r="C25" s="177">
        <v>3</v>
      </c>
      <c r="D25" s="187"/>
      <c r="E25" s="185">
        <v>1417.5</v>
      </c>
      <c r="F25" s="185">
        <v>1732.5</v>
      </c>
      <c r="G25" s="185">
        <v>1601.1411738135689</v>
      </c>
      <c r="H25" s="185">
        <v>43697.1</v>
      </c>
      <c r="I25" s="185">
        <v>1995</v>
      </c>
      <c r="J25" s="185">
        <v>2310</v>
      </c>
      <c r="K25" s="185">
        <v>2152.6897204806692</v>
      </c>
      <c r="L25" s="185">
        <v>10582.3</v>
      </c>
      <c r="M25" s="185">
        <v>2100</v>
      </c>
      <c r="N25" s="185">
        <v>2415</v>
      </c>
      <c r="O25" s="185">
        <v>2269.7767138248969</v>
      </c>
      <c r="P25" s="185">
        <v>10917.4</v>
      </c>
      <c r="Q25" s="185">
        <v>2100</v>
      </c>
      <c r="R25" s="185">
        <v>2415</v>
      </c>
      <c r="S25" s="185">
        <v>2278.395181416779</v>
      </c>
      <c r="T25" s="185">
        <v>9365.9000000000015</v>
      </c>
      <c r="U25" s="185">
        <v>1890</v>
      </c>
      <c r="V25" s="185">
        <v>2205</v>
      </c>
      <c r="W25" s="185">
        <v>2064.51331117256</v>
      </c>
      <c r="X25" s="187">
        <v>11673</v>
      </c>
    </row>
    <row r="26" spans="2:26" ht="14.1" customHeight="1" x14ac:dyDescent="0.15">
      <c r="B26" s="184"/>
      <c r="C26" s="177">
        <v>4</v>
      </c>
      <c r="D26" s="187"/>
      <c r="E26" s="185">
        <v>1522.5</v>
      </c>
      <c r="F26" s="185">
        <v>1837.5</v>
      </c>
      <c r="G26" s="185">
        <v>1666.0079006772012</v>
      </c>
      <c r="H26" s="185">
        <v>35620.5</v>
      </c>
      <c r="I26" s="185">
        <v>1995</v>
      </c>
      <c r="J26" s="185">
        <v>2310</v>
      </c>
      <c r="K26" s="185">
        <v>2146.9869106195956</v>
      </c>
      <c r="L26" s="185">
        <v>8196.1</v>
      </c>
      <c r="M26" s="185">
        <v>2100</v>
      </c>
      <c r="N26" s="185">
        <v>2415</v>
      </c>
      <c r="O26" s="185">
        <v>2265.8566820643523</v>
      </c>
      <c r="P26" s="185">
        <v>8599.4</v>
      </c>
      <c r="Q26" s="185">
        <v>2100</v>
      </c>
      <c r="R26" s="185">
        <v>2415</v>
      </c>
      <c r="S26" s="185">
        <v>2286.8213059436416</v>
      </c>
      <c r="T26" s="185">
        <v>6602.5000000000009</v>
      </c>
      <c r="U26" s="185">
        <v>1890</v>
      </c>
      <c r="V26" s="185">
        <v>2205</v>
      </c>
      <c r="W26" s="185">
        <v>2061.3259244942665</v>
      </c>
      <c r="X26" s="187">
        <v>8896.5999999999985</v>
      </c>
    </row>
    <row r="27" spans="2:26" ht="14.1" customHeight="1" x14ac:dyDescent="0.15">
      <c r="B27" s="178"/>
      <c r="C27" s="182">
        <v>5</v>
      </c>
      <c r="D27" s="190"/>
      <c r="E27" s="191">
        <v>1522.5</v>
      </c>
      <c r="F27" s="191">
        <v>1785</v>
      </c>
      <c r="G27" s="191">
        <v>1664.1878055900168</v>
      </c>
      <c r="H27" s="191">
        <v>32390.5</v>
      </c>
      <c r="I27" s="191">
        <v>1995</v>
      </c>
      <c r="J27" s="191">
        <v>2310</v>
      </c>
      <c r="K27" s="191">
        <v>2170.1000274273174</v>
      </c>
      <c r="L27" s="191">
        <v>7272.2000000000007</v>
      </c>
      <c r="M27" s="191">
        <v>2100</v>
      </c>
      <c r="N27" s="191">
        <v>2415</v>
      </c>
      <c r="O27" s="191">
        <v>2272.8413306793159</v>
      </c>
      <c r="P27" s="191">
        <v>6984.4000000000005</v>
      </c>
      <c r="Q27" s="191">
        <v>2100</v>
      </c>
      <c r="R27" s="191">
        <v>2490.6</v>
      </c>
      <c r="S27" s="191">
        <v>2282.6217287866771</v>
      </c>
      <c r="T27" s="191">
        <v>6813.3</v>
      </c>
      <c r="U27" s="191">
        <v>1785</v>
      </c>
      <c r="V27" s="191">
        <v>2152.5</v>
      </c>
      <c r="W27" s="191">
        <v>2005.9189526184539</v>
      </c>
      <c r="X27" s="191">
        <v>8971.9</v>
      </c>
    </row>
    <row r="28" spans="2:26" ht="14.1" customHeight="1" x14ac:dyDescent="0.15">
      <c r="B28" s="206" t="s">
        <v>130</v>
      </c>
      <c r="C28" s="225"/>
      <c r="D28" s="226"/>
      <c r="E28" s="184"/>
      <c r="F28" s="185"/>
      <c r="G28" s="166"/>
      <c r="H28" s="185"/>
      <c r="I28" s="184"/>
      <c r="J28" s="185"/>
      <c r="K28" s="166"/>
      <c r="L28" s="185"/>
      <c r="M28" s="184"/>
      <c r="N28" s="185"/>
      <c r="O28" s="166"/>
      <c r="P28" s="185"/>
      <c r="Q28" s="184"/>
      <c r="R28" s="185"/>
      <c r="S28" s="166"/>
      <c r="T28" s="185"/>
      <c r="U28" s="184"/>
      <c r="V28" s="185"/>
      <c r="W28" s="166"/>
      <c r="X28" s="185"/>
    </row>
    <row r="29" spans="2:26" ht="14.1" customHeight="1" x14ac:dyDescent="0.15">
      <c r="B29" s="206"/>
      <c r="C29" s="225"/>
      <c r="D29" s="226"/>
      <c r="E29" s="184"/>
      <c r="F29" s="185"/>
      <c r="G29" s="166"/>
      <c r="H29" s="185"/>
      <c r="I29" s="184"/>
      <c r="J29" s="185"/>
      <c r="K29" s="166"/>
      <c r="L29" s="185"/>
      <c r="M29" s="184"/>
      <c r="N29" s="185"/>
      <c r="O29" s="166"/>
      <c r="P29" s="185"/>
      <c r="Q29" s="184"/>
      <c r="R29" s="185"/>
      <c r="S29" s="166"/>
      <c r="T29" s="185"/>
      <c r="U29" s="184"/>
      <c r="V29" s="185"/>
      <c r="W29" s="166"/>
      <c r="X29" s="185"/>
    </row>
    <row r="30" spans="2:26" ht="14.1" customHeight="1" x14ac:dyDescent="0.15">
      <c r="B30" s="203" t="s">
        <v>117</v>
      </c>
      <c r="C30" s="225"/>
      <c r="D30" s="226"/>
      <c r="E30" s="184"/>
      <c r="F30" s="185"/>
      <c r="G30" s="166"/>
      <c r="H30" s="185"/>
      <c r="I30" s="184"/>
      <c r="J30" s="185"/>
      <c r="K30" s="166"/>
      <c r="L30" s="185"/>
      <c r="M30" s="184"/>
      <c r="N30" s="185"/>
      <c r="O30" s="166"/>
      <c r="P30" s="185"/>
      <c r="Q30" s="184"/>
      <c r="R30" s="185"/>
      <c r="S30" s="166"/>
      <c r="T30" s="185"/>
      <c r="U30" s="184"/>
      <c r="V30" s="185"/>
      <c r="W30" s="166"/>
      <c r="X30" s="185"/>
    </row>
    <row r="31" spans="2:26" ht="14.1" customHeight="1" x14ac:dyDescent="0.15">
      <c r="B31" s="227">
        <v>40669</v>
      </c>
      <c r="C31" s="228"/>
      <c r="D31" s="229">
        <v>40673</v>
      </c>
      <c r="E31" s="593">
        <v>1522.5</v>
      </c>
      <c r="F31" s="594">
        <v>1785</v>
      </c>
      <c r="G31" s="595">
        <v>1657.7882655537221</v>
      </c>
      <c r="H31" s="185">
        <v>10952.5</v>
      </c>
      <c r="I31" s="593">
        <v>1995</v>
      </c>
      <c r="J31" s="594">
        <v>2310</v>
      </c>
      <c r="K31" s="595">
        <v>2159.0688590116279</v>
      </c>
      <c r="L31" s="185">
        <v>2417.1</v>
      </c>
      <c r="M31" s="593">
        <v>2100</v>
      </c>
      <c r="N31" s="594">
        <v>2415</v>
      </c>
      <c r="O31" s="595">
        <v>2261.2266430412374</v>
      </c>
      <c r="P31" s="185">
        <v>2558.8000000000002</v>
      </c>
      <c r="Q31" s="593">
        <v>2100</v>
      </c>
      <c r="R31" s="594">
        <v>2415</v>
      </c>
      <c r="S31" s="595">
        <v>2278.0280528052804</v>
      </c>
      <c r="T31" s="185">
        <v>2765.3</v>
      </c>
      <c r="U31" s="593">
        <v>1942.5</v>
      </c>
      <c r="V31" s="594">
        <v>2152.5</v>
      </c>
      <c r="W31" s="595">
        <v>2041.2229379638704</v>
      </c>
      <c r="X31" s="185">
        <v>2642.5</v>
      </c>
    </row>
    <row r="32" spans="2:26" ht="14.1" customHeight="1" x14ac:dyDescent="0.15">
      <c r="B32" s="227" t="s">
        <v>118</v>
      </c>
      <c r="C32" s="228"/>
      <c r="D32" s="229"/>
      <c r="E32" s="184"/>
      <c r="F32" s="185"/>
      <c r="G32" s="166"/>
      <c r="H32" s="185"/>
      <c r="I32" s="184"/>
      <c r="J32" s="185"/>
      <c r="K32" s="166"/>
      <c r="L32" s="185"/>
      <c r="M32" s="184"/>
      <c r="N32" s="185"/>
      <c r="O32" s="166"/>
      <c r="P32" s="185"/>
      <c r="Q32" s="184"/>
      <c r="R32" s="185"/>
      <c r="S32" s="166"/>
      <c r="T32" s="185"/>
      <c r="U32" s="184"/>
      <c r="V32" s="185"/>
      <c r="W32" s="166"/>
      <c r="X32" s="185"/>
    </row>
    <row r="33" spans="2:24" ht="14.1" customHeight="1" x14ac:dyDescent="0.15">
      <c r="B33" s="227">
        <v>40674</v>
      </c>
      <c r="C33" s="228"/>
      <c r="D33" s="229">
        <v>40680</v>
      </c>
      <c r="E33" s="231">
        <v>1522.5</v>
      </c>
      <c r="F33" s="232">
        <v>1785</v>
      </c>
      <c r="G33" s="225">
        <v>1659.7570077956543</v>
      </c>
      <c r="H33" s="188">
        <v>7009.7</v>
      </c>
      <c r="I33" s="231">
        <v>2047.5</v>
      </c>
      <c r="J33" s="232">
        <v>2310</v>
      </c>
      <c r="K33" s="225">
        <v>2173.2862787356316</v>
      </c>
      <c r="L33" s="188">
        <v>1531.2</v>
      </c>
      <c r="M33" s="231">
        <v>2152.5</v>
      </c>
      <c r="N33" s="232">
        <v>2415</v>
      </c>
      <c r="O33" s="225">
        <v>2279.3063932448736</v>
      </c>
      <c r="P33" s="188">
        <v>1394.9</v>
      </c>
      <c r="Q33" s="231">
        <v>2152.5</v>
      </c>
      <c r="R33" s="232">
        <v>2415</v>
      </c>
      <c r="S33" s="225">
        <v>2281.1154446177848</v>
      </c>
      <c r="T33" s="188">
        <v>1240.2</v>
      </c>
      <c r="U33" s="231">
        <v>1942.5</v>
      </c>
      <c r="V33" s="232">
        <v>2100</v>
      </c>
      <c r="W33" s="225">
        <v>2023.7756925826629</v>
      </c>
      <c r="X33" s="188">
        <v>1969.5</v>
      </c>
    </row>
    <row r="34" spans="2:24" ht="14.1" customHeight="1" x14ac:dyDescent="0.15">
      <c r="B34" s="227" t="s">
        <v>119</v>
      </c>
      <c r="C34" s="228"/>
      <c r="D34" s="229"/>
      <c r="E34" s="186"/>
      <c r="F34" s="188"/>
      <c r="G34" s="189"/>
      <c r="H34" s="188"/>
      <c r="I34" s="186"/>
      <c r="J34" s="188"/>
      <c r="K34" s="189"/>
      <c r="L34" s="188"/>
      <c r="M34" s="186"/>
      <c r="N34" s="188"/>
      <c r="O34" s="189"/>
      <c r="P34" s="188"/>
      <c r="Q34" s="186"/>
      <c r="R34" s="188"/>
      <c r="S34" s="189"/>
      <c r="T34" s="188"/>
      <c r="U34" s="186"/>
      <c r="V34" s="188"/>
      <c r="W34" s="189"/>
      <c r="X34" s="188"/>
    </row>
    <row r="35" spans="2:24" ht="14.1" customHeight="1" x14ac:dyDescent="0.15">
      <c r="B35" s="227">
        <v>40681</v>
      </c>
      <c r="C35" s="228"/>
      <c r="D35" s="229">
        <v>40687</v>
      </c>
      <c r="E35" s="231">
        <v>1554</v>
      </c>
      <c r="F35" s="232">
        <v>1785</v>
      </c>
      <c r="G35" s="225">
        <v>1678.1820699023042</v>
      </c>
      <c r="H35" s="232">
        <v>7622.8</v>
      </c>
      <c r="I35" s="231">
        <v>2047.5</v>
      </c>
      <c r="J35" s="232">
        <v>2310</v>
      </c>
      <c r="K35" s="225">
        <v>2188.7695256348829</v>
      </c>
      <c r="L35" s="232">
        <v>1609.1</v>
      </c>
      <c r="M35" s="231">
        <v>2100</v>
      </c>
      <c r="N35" s="232">
        <v>2415</v>
      </c>
      <c r="O35" s="225">
        <v>2278.877040261154</v>
      </c>
      <c r="P35" s="232">
        <v>1526.6</v>
      </c>
      <c r="Q35" s="231">
        <v>2171.4</v>
      </c>
      <c r="R35" s="232">
        <v>2490.6</v>
      </c>
      <c r="S35" s="225">
        <v>2289.7649006622519</v>
      </c>
      <c r="T35" s="232">
        <v>1369</v>
      </c>
      <c r="U35" s="231">
        <v>1837.5</v>
      </c>
      <c r="V35" s="232">
        <v>2100</v>
      </c>
      <c r="W35" s="225">
        <v>1966.2161062906725</v>
      </c>
      <c r="X35" s="232">
        <v>1777.9</v>
      </c>
    </row>
    <row r="36" spans="2:24" ht="14.1" customHeight="1" x14ac:dyDescent="0.15">
      <c r="B36" s="227" t="s">
        <v>120</v>
      </c>
      <c r="C36" s="228"/>
      <c r="D36" s="229"/>
      <c r="E36" s="184"/>
      <c r="F36" s="185"/>
      <c r="G36" s="166"/>
      <c r="H36" s="185"/>
      <c r="I36" s="184"/>
      <c r="J36" s="185"/>
      <c r="K36" s="166"/>
      <c r="L36" s="185"/>
      <c r="M36" s="184"/>
      <c r="N36" s="185"/>
      <c r="O36" s="166"/>
      <c r="P36" s="185"/>
      <c r="Q36" s="184"/>
      <c r="R36" s="185"/>
      <c r="S36" s="166"/>
      <c r="T36" s="185"/>
      <c r="U36" s="184"/>
      <c r="V36" s="185"/>
      <c r="W36" s="166"/>
      <c r="X36" s="185"/>
    </row>
    <row r="37" spans="2:24" ht="14.1" customHeight="1" x14ac:dyDescent="0.15">
      <c r="B37" s="227">
        <v>40688</v>
      </c>
      <c r="C37" s="228"/>
      <c r="D37" s="229">
        <v>40694</v>
      </c>
      <c r="E37" s="186">
        <v>1522.5</v>
      </c>
      <c r="F37" s="188">
        <v>1785</v>
      </c>
      <c r="G37" s="188">
        <v>1664.9035934947799</v>
      </c>
      <c r="H37" s="233">
        <v>6805.5</v>
      </c>
      <c r="I37" s="186">
        <v>2079</v>
      </c>
      <c r="J37" s="188">
        <v>2310</v>
      </c>
      <c r="K37" s="188">
        <v>2180.5565885206142</v>
      </c>
      <c r="L37" s="233">
        <v>1714.8</v>
      </c>
      <c r="M37" s="186">
        <v>2100</v>
      </c>
      <c r="N37" s="188">
        <v>2415</v>
      </c>
      <c r="O37" s="188">
        <v>2282.3654867256641</v>
      </c>
      <c r="P37" s="233">
        <v>1504.1</v>
      </c>
      <c r="Q37" s="186">
        <v>2205</v>
      </c>
      <c r="R37" s="188">
        <v>2467.5</v>
      </c>
      <c r="S37" s="188">
        <v>2310.4233870967746</v>
      </c>
      <c r="T37" s="233">
        <v>1438.8</v>
      </c>
      <c r="U37" s="186">
        <v>1785</v>
      </c>
      <c r="V37" s="188">
        <v>2100</v>
      </c>
      <c r="W37" s="188">
        <v>1951.7394504416091</v>
      </c>
      <c r="X37" s="233">
        <v>2582</v>
      </c>
    </row>
    <row r="38" spans="2:24" s="166" customFormat="1" ht="14.1" customHeight="1" x14ac:dyDescent="0.15">
      <c r="B38" s="227" t="s">
        <v>121</v>
      </c>
      <c r="C38" s="228"/>
      <c r="D38" s="229"/>
      <c r="E38" s="184"/>
      <c r="F38" s="185"/>
      <c r="H38" s="185"/>
      <c r="I38" s="184"/>
      <c r="J38" s="185"/>
      <c r="L38" s="185"/>
      <c r="M38" s="184"/>
      <c r="N38" s="185"/>
      <c r="P38" s="185"/>
      <c r="Q38" s="184"/>
      <c r="R38" s="185"/>
      <c r="T38" s="185"/>
      <c r="U38" s="184"/>
      <c r="V38" s="185"/>
      <c r="X38" s="185"/>
    </row>
    <row r="39" spans="2:24" s="166" customFormat="1" ht="14.1" customHeight="1" x14ac:dyDescent="0.15">
      <c r="B39" s="234"/>
      <c r="C39" s="235"/>
      <c r="D39" s="236"/>
      <c r="E39" s="178">
        <v>0</v>
      </c>
      <c r="F39" s="191">
        <v>0</v>
      </c>
      <c r="G39" s="179">
        <v>0</v>
      </c>
      <c r="H39" s="191"/>
      <c r="I39" s="178">
        <v>0</v>
      </c>
      <c r="J39" s="191">
        <v>0</v>
      </c>
      <c r="K39" s="179">
        <v>0</v>
      </c>
      <c r="L39" s="191"/>
      <c r="M39" s="178">
        <v>0</v>
      </c>
      <c r="N39" s="191">
        <v>0</v>
      </c>
      <c r="O39" s="179">
        <v>0</v>
      </c>
      <c r="P39" s="191"/>
      <c r="Q39" s="178">
        <v>0</v>
      </c>
      <c r="R39" s="191">
        <v>0</v>
      </c>
      <c r="S39" s="179">
        <v>0</v>
      </c>
      <c r="T39" s="191"/>
      <c r="U39" s="178">
        <v>0</v>
      </c>
      <c r="V39" s="191">
        <v>0</v>
      </c>
      <c r="W39" s="179">
        <v>0</v>
      </c>
      <c r="X39" s="191"/>
    </row>
    <row r="42" spans="2:24" x14ac:dyDescent="0.15"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</row>
  </sheetData>
  <phoneticPr fontId="35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/>
  </sheetViews>
  <sheetFormatPr defaultColWidth="7.5" defaultRowHeight="12" x14ac:dyDescent="0.15"/>
  <cols>
    <col min="1" max="1" width="1.625" style="167" customWidth="1"/>
    <col min="2" max="2" width="6.75" style="167" customWidth="1"/>
    <col min="3" max="3" width="3.125" style="167" customWidth="1"/>
    <col min="4" max="4" width="6.625" style="167" customWidth="1"/>
    <col min="5" max="7" width="5.875" style="167" customWidth="1"/>
    <col min="8" max="8" width="8.125" style="167" customWidth="1"/>
    <col min="9" max="11" width="5.875" style="167" customWidth="1"/>
    <col min="12" max="12" width="8.125" style="167" customWidth="1"/>
    <col min="13" max="15" width="5.875" style="167" customWidth="1"/>
    <col min="16" max="16" width="8.125" style="167" customWidth="1"/>
    <col min="17" max="19" width="5.875" style="167" customWidth="1"/>
    <col min="20" max="20" width="8.125" style="167" customWidth="1"/>
    <col min="21" max="23" width="5.875" style="167" customWidth="1"/>
    <col min="24" max="24" width="8.125" style="167" customWidth="1"/>
    <col min="25" max="16384" width="7.5" style="167"/>
  </cols>
  <sheetData>
    <row r="3" spans="2:24" x14ac:dyDescent="0.15">
      <c r="B3" s="167" t="s">
        <v>374</v>
      </c>
    </row>
    <row r="4" spans="2:24" x14ac:dyDescent="0.15">
      <c r="L4" s="168" t="s">
        <v>84</v>
      </c>
      <c r="X4" s="168"/>
    </row>
    <row r="5" spans="2:24" ht="6" customHeight="1" x14ac:dyDescent="0.15"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66"/>
      <c r="N5" s="166"/>
    </row>
    <row r="6" spans="2:24" ht="13.5" customHeight="1" x14ac:dyDescent="0.15">
      <c r="B6" s="200"/>
      <c r="C6" s="201" t="s">
        <v>85</v>
      </c>
      <c r="D6" s="202"/>
      <c r="E6" s="241" t="s">
        <v>133</v>
      </c>
      <c r="F6" s="242"/>
      <c r="G6" s="242"/>
      <c r="H6" s="243"/>
      <c r="I6" s="222" t="s">
        <v>135</v>
      </c>
      <c r="J6" s="223"/>
      <c r="K6" s="223"/>
      <c r="L6" s="224"/>
      <c r="M6" s="184"/>
      <c r="N6" s="166"/>
    </row>
    <row r="7" spans="2:24" x14ac:dyDescent="0.15">
      <c r="B7" s="203" t="s">
        <v>91</v>
      </c>
      <c r="C7" s="204"/>
      <c r="D7" s="205"/>
      <c r="E7" s="194" t="s">
        <v>129</v>
      </c>
      <c r="F7" s="176" t="s">
        <v>93</v>
      </c>
      <c r="G7" s="176" t="s">
        <v>94</v>
      </c>
      <c r="H7" s="248" t="s">
        <v>95</v>
      </c>
      <c r="I7" s="194" t="s">
        <v>92</v>
      </c>
      <c r="J7" s="176" t="s">
        <v>93</v>
      </c>
      <c r="K7" s="176" t="s">
        <v>94</v>
      </c>
      <c r="L7" s="248" t="s">
        <v>95</v>
      </c>
    </row>
    <row r="8" spans="2:24" x14ac:dyDescent="0.15">
      <c r="B8" s="212"/>
      <c r="C8" s="199"/>
      <c r="D8" s="199"/>
      <c r="E8" s="180"/>
      <c r="F8" s="181"/>
      <c r="G8" s="181" t="s">
        <v>96</v>
      </c>
      <c r="H8" s="193"/>
      <c r="I8" s="180"/>
      <c r="J8" s="181"/>
      <c r="K8" s="181" t="s">
        <v>96</v>
      </c>
      <c r="L8" s="193"/>
    </row>
    <row r="9" spans="2:24" ht="14.1" customHeight="1" x14ac:dyDescent="0.15">
      <c r="B9" s="217"/>
      <c r="C9" s="208"/>
      <c r="D9" s="254"/>
      <c r="E9" s="184"/>
      <c r="F9" s="185"/>
      <c r="G9" s="185"/>
      <c r="H9" s="187"/>
      <c r="I9" s="184"/>
      <c r="J9" s="185"/>
      <c r="K9" s="185"/>
      <c r="L9" s="187"/>
    </row>
    <row r="10" spans="2:24" ht="14.1" customHeight="1" x14ac:dyDescent="0.15">
      <c r="B10" s="217"/>
      <c r="C10" s="208"/>
      <c r="D10" s="197"/>
      <c r="E10" s="184"/>
      <c r="F10" s="185"/>
      <c r="G10" s="185"/>
      <c r="H10" s="187"/>
      <c r="I10" s="184"/>
      <c r="J10" s="185"/>
      <c r="K10" s="185"/>
      <c r="L10" s="187"/>
    </row>
    <row r="11" spans="2:24" ht="14.1" customHeight="1" x14ac:dyDescent="0.15">
      <c r="B11" s="212"/>
      <c r="C11" s="215"/>
      <c r="D11" s="199"/>
      <c r="E11" s="178"/>
      <c r="F11" s="191"/>
      <c r="G11" s="191"/>
      <c r="H11" s="190"/>
      <c r="I11" s="178"/>
      <c r="J11" s="191"/>
      <c r="K11" s="191"/>
      <c r="L11" s="190"/>
    </row>
    <row r="12" spans="2:24" ht="14.1" customHeight="1" x14ac:dyDescent="0.15">
      <c r="B12" s="217" t="s">
        <v>60</v>
      </c>
      <c r="C12" s="208">
        <v>20</v>
      </c>
      <c r="D12" s="219" t="s">
        <v>61</v>
      </c>
      <c r="E12" s="184">
        <v>1103</v>
      </c>
      <c r="F12" s="185">
        <v>1575</v>
      </c>
      <c r="G12" s="185">
        <v>1365</v>
      </c>
      <c r="H12" s="187">
        <v>7456</v>
      </c>
      <c r="I12" s="184">
        <v>2100</v>
      </c>
      <c r="J12" s="185">
        <v>2783</v>
      </c>
      <c r="K12" s="185">
        <v>2546</v>
      </c>
      <c r="L12" s="187">
        <v>108620</v>
      </c>
      <c r="N12" s="166"/>
    </row>
    <row r="13" spans="2:24" ht="14.1" customHeight="1" x14ac:dyDescent="0.15">
      <c r="B13" s="217"/>
      <c r="C13" s="208">
        <v>21</v>
      </c>
      <c r="D13" s="192"/>
      <c r="E13" s="184">
        <v>945</v>
      </c>
      <c r="F13" s="185">
        <v>1575</v>
      </c>
      <c r="G13" s="185">
        <v>1290</v>
      </c>
      <c r="H13" s="187">
        <v>136215</v>
      </c>
      <c r="I13" s="184">
        <v>1785</v>
      </c>
      <c r="J13" s="185">
        <v>2625</v>
      </c>
      <c r="K13" s="185">
        <v>2255</v>
      </c>
      <c r="L13" s="187">
        <v>1075905</v>
      </c>
      <c r="N13" s="166"/>
    </row>
    <row r="14" spans="2:24" ht="14.1" customHeight="1" x14ac:dyDescent="0.15">
      <c r="B14" s="212"/>
      <c r="C14" s="215">
        <v>22</v>
      </c>
      <c r="D14" s="199"/>
      <c r="E14" s="178">
        <v>945</v>
      </c>
      <c r="F14" s="191">
        <v>1418</v>
      </c>
      <c r="G14" s="191">
        <v>1181</v>
      </c>
      <c r="H14" s="190">
        <v>118099</v>
      </c>
      <c r="I14" s="178">
        <v>1995</v>
      </c>
      <c r="J14" s="191">
        <v>2478</v>
      </c>
      <c r="K14" s="191">
        <v>2233</v>
      </c>
      <c r="L14" s="190">
        <v>930206</v>
      </c>
      <c r="N14" s="166"/>
    </row>
    <row r="15" spans="2:24" ht="14.1" customHeight="1" x14ac:dyDescent="0.15">
      <c r="B15" s="184" t="s">
        <v>236</v>
      </c>
      <c r="C15" s="177">
        <v>5</v>
      </c>
      <c r="D15" s="187" t="s">
        <v>238</v>
      </c>
      <c r="E15" s="184">
        <v>1103</v>
      </c>
      <c r="F15" s="185">
        <v>1313</v>
      </c>
      <c r="G15" s="185">
        <v>1191</v>
      </c>
      <c r="H15" s="187">
        <v>11469</v>
      </c>
      <c r="I15" s="184">
        <v>2100</v>
      </c>
      <c r="J15" s="185">
        <v>2415</v>
      </c>
      <c r="K15" s="185">
        <v>2271</v>
      </c>
      <c r="L15" s="187">
        <v>115810</v>
      </c>
      <c r="N15" s="166"/>
    </row>
    <row r="16" spans="2:24" ht="14.1" customHeight="1" x14ac:dyDescent="0.15">
      <c r="B16" s="184"/>
      <c r="C16" s="177">
        <v>6</v>
      </c>
      <c r="D16" s="187"/>
      <c r="E16" s="184">
        <v>1050</v>
      </c>
      <c r="F16" s="185">
        <v>1260</v>
      </c>
      <c r="G16" s="185">
        <v>1151</v>
      </c>
      <c r="H16" s="187">
        <v>11032</v>
      </c>
      <c r="I16" s="184">
        <v>1995</v>
      </c>
      <c r="J16" s="185">
        <v>2292</v>
      </c>
      <c r="K16" s="185">
        <v>2147</v>
      </c>
      <c r="L16" s="187">
        <v>85653</v>
      </c>
      <c r="N16" s="166"/>
    </row>
    <row r="17" spans="2:14" ht="14.1" customHeight="1" x14ac:dyDescent="0.15">
      <c r="B17" s="184"/>
      <c r="C17" s="177">
        <v>7</v>
      </c>
      <c r="D17" s="187"/>
      <c r="E17" s="184">
        <v>998</v>
      </c>
      <c r="F17" s="185">
        <v>1208</v>
      </c>
      <c r="G17" s="185">
        <v>1121</v>
      </c>
      <c r="H17" s="187">
        <v>6677</v>
      </c>
      <c r="I17" s="184">
        <v>1995</v>
      </c>
      <c r="J17" s="185">
        <v>2248</v>
      </c>
      <c r="K17" s="185">
        <v>2139</v>
      </c>
      <c r="L17" s="187">
        <v>54146</v>
      </c>
      <c r="N17" s="166"/>
    </row>
    <row r="18" spans="2:14" ht="14.1" customHeight="1" x14ac:dyDescent="0.15">
      <c r="B18" s="184"/>
      <c r="C18" s="177">
        <v>8</v>
      </c>
      <c r="D18" s="187"/>
      <c r="E18" s="184">
        <v>945</v>
      </c>
      <c r="F18" s="185">
        <v>1208</v>
      </c>
      <c r="G18" s="185">
        <v>1101</v>
      </c>
      <c r="H18" s="187">
        <v>6982</v>
      </c>
      <c r="I18" s="184">
        <v>1995</v>
      </c>
      <c r="J18" s="185">
        <v>2205</v>
      </c>
      <c r="K18" s="185">
        <v>2108</v>
      </c>
      <c r="L18" s="187">
        <v>68608</v>
      </c>
      <c r="N18" s="166"/>
    </row>
    <row r="19" spans="2:14" ht="14.1" customHeight="1" x14ac:dyDescent="0.15">
      <c r="B19" s="184"/>
      <c r="C19" s="177">
        <v>9</v>
      </c>
      <c r="D19" s="187"/>
      <c r="E19" s="185">
        <v>998</v>
      </c>
      <c r="F19" s="187">
        <v>1208</v>
      </c>
      <c r="G19" s="185">
        <v>1110</v>
      </c>
      <c r="H19" s="187">
        <v>14670</v>
      </c>
      <c r="I19" s="184">
        <v>1995</v>
      </c>
      <c r="J19" s="185">
        <v>2310</v>
      </c>
      <c r="K19" s="185">
        <v>2140</v>
      </c>
      <c r="L19" s="187">
        <v>97791</v>
      </c>
      <c r="N19" s="166"/>
    </row>
    <row r="20" spans="2:14" ht="14.1" customHeight="1" x14ac:dyDescent="0.15">
      <c r="B20" s="184"/>
      <c r="C20" s="177">
        <v>10</v>
      </c>
      <c r="D20" s="187"/>
      <c r="E20" s="185">
        <v>997.5</v>
      </c>
      <c r="F20" s="185">
        <v>1260</v>
      </c>
      <c r="G20" s="185">
        <v>1151.2825728422208</v>
      </c>
      <c r="H20" s="185">
        <v>11118.3</v>
      </c>
      <c r="I20" s="185">
        <v>2047.5</v>
      </c>
      <c r="J20" s="185">
        <v>2310</v>
      </c>
      <c r="K20" s="185">
        <v>2192.511316521146</v>
      </c>
      <c r="L20" s="185">
        <v>79408.700000000012</v>
      </c>
      <c r="N20" s="166"/>
    </row>
    <row r="21" spans="2:14" ht="14.1" customHeight="1" x14ac:dyDescent="0.15">
      <c r="B21" s="184"/>
      <c r="C21" s="177">
        <v>11</v>
      </c>
      <c r="D21" s="187"/>
      <c r="E21" s="185">
        <v>1050</v>
      </c>
      <c r="F21" s="185">
        <v>1323</v>
      </c>
      <c r="G21" s="185">
        <v>1205.4873561328511</v>
      </c>
      <c r="H21" s="185">
        <v>10899.2</v>
      </c>
      <c r="I21" s="185">
        <v>2100</v>
      </c>
      <c r="J21" s="185">
        <v>2415</v>
      </c>
      <c r="K21" s="185">
        <v>2236.5280657925769</v>
      </c>
      <c r="L21" s="187">
        <v>80742.700000000012</v>
      </c>
    </row>
    <row r="22" spans="2:14" ht="14.1" customHeight="1" x14ac:dyDescent="0.15">
      <c r="B22" s="184"/>
      <c r="C22" s="177">
        <v>12</v>
      </c>
      <c r="D22" s="187"/>
      <c r="E22" s="185">
        <v>1050</v>
      </c>
      <c r="F22" s="185">
        <v>1312.5</v>
      </c>
      <c r="G22" s="185">
        <v>1184.2604557492828</v>
      </c>
      <c r="H22" s="185">
        <v>11968</v>
      </c>
      <c r="I22" s="185">
        <v>2205</v>
      </c>
      <c r="J22" s="185">
        <v>2467.5</v>
      </c>
      <c r="K22" s="185">
        <v>2330.3920855559354</v>
      </c>
      <c r="L22" s="187">
        <v>131431</v>
      </c>
    </row>
    <row r="23" spans="2:14" ht="14.1" customHeight="1" x14ac:dyDescent="0.15">
      <c r="B23" s="184" t="s">
        <v>240</v>
      </c>
      <c r="C23" s="177">
        <v>1</v>
      </c>
      <c r="D23" s="187" t="s">
        <v>238</v>
      </c>
      <c r="E23" s="185">
        <v>1102.5</v>
      </c>
      <c r="F23" s="185">
        <v>1312.5</v>
      </c>
      <c r="G23" s="185">
        <v>1204.5475606924488</v>
      </c>
      <c r="H23" s="185">
        <v>9601</v>
      </c>
      <c r="I23" s="185">
        <v>2152.5</v>
      </c>
      <c r="J23" s="185">
        <v>2467.5</v>
      </c>
      <c r="K23" s="185">
        <v>2285.303659095372</v>
      </c>
      <c r="L23" s="187">
        <v>74057</v>
      </c>
    </row>
    <row r="24" spans="2:14" ht="14.1" customHeight="1" x14ac:dyDescent="0.15">
      <c r="B24" s="184"/>
      <c r="C24" s="177">
        <v>2</v>
      </c>
      <c r="D24" s="187"/>
      <c r="E24" s="185">
        <v>1102.5</v>
      </c>
      <c r="F24" s="185">
        <v>1365</v>
      </c>
      <c r="G24" s="185">
        <v>1226.4293297273296</v>
      </c>
      <c r="H24" s="185">
        <v>9798.7000000000007</v>
      </c>
      <c r="I24" s="185">
        <v>2205</v>
      </c>
      <c r="J24" s="185">
        <v>2520</v>
      </c>
      <c r="K24" s="185">
        <v>2377.248088001837</v>
      </c>
      <c r="L24" s="185">
        <v>81572.399999999994</v>
      </c>
    </row>
    <row r="25" spans="2:14" ht="14.1" customHeight="1" x14ac:dyDescent="0.15">
      <c r="B25" s="184"/>
      <c r="C25" s="177">
        <v>3</v>
      </c>
      <c r="D25" s="187"/>
      <c r="E25" s="166">
        <v>1050</v>
      </c>
      <c r="F25" s="187">
        <v>1365</v>
      </c>
      <c r="G25" s="185">
        <v>1219.266326563456</v>
      </c>
      <c r="H25" s="185">
        <v>11205.199999999999</v>
      </c>
      <c r="I25" s="185">
        <v>2205</v>
      </c>
      <c r="J25" s="185">
        <v>2520</v>
      </c>
      <c r="K25" s="185">
        <v>2361.778773735738</v>
      </c>
      <c r="L25" s="187">
        <v>92744.999999999985</v>
      </c>
    </row>
    <row r="26" spans="2:14" ht="14.1" customHeight="1" x14ac:dyDescent="0.15">
      <c r="B26" s="184"/>
      <c r="C26" s="177">
        <v>4</v>
      </c>
      <c r="D26" s="187"/>
      <c r="E26" s="185">
        <v>1050</v>
      </c>
      <c r="F26" s="185">
        <v>1365</v>
      </c>
      <c r="G26" s="185">
        <v>1217.415941308132</v>
      </c>
      <c r="H26" s="185">
        <v>8537.4000000000015</v>
      </c>
      <c r="I26" s="185">
        <v>2205</v>
      </c>
      <c r="J26" s="185">
        <v>2415</v>
      </c>
      <c r="K26" s="185">
        <v>2337.0084257073709</v>
      </c>
      <c r="L26" s="187">
        <v>76620.700000000012</v>
      </c>
    </row>
    <row r="27" spans="2:14" ht="14.1" customHeight="1" x14ac:dyDescent="0.15">
      <c r="B27" s="178"/>
      <c r="C27" s="182">
        <v>5</v>
      </c>
      <c r="D27" s="190"/>
      <c r="E27" s="191">
        <v>1102.5</v>
      </c>
      <c r="F27" s="191">
        <v>1365</v>
      </c>
      <c r="G27" s="191">
        <v>1232.0243655464847</v>
      </c>
      <c r="H27" s="191">
        <v>8693.5</v>
      </c>
      <c r="I27" s="191">
        <v>2186.1</v>
      </c>
      <c r="J27" s="191">
        <v>2415</v>
      </c>
      <c r="K27" s="191">
        <v>2323.0808728810848</v>
      </c>
      <c r="L27" s="190">
        <v>74448.2</v>
      </c>
    </row>
    <row r="28" spans="2:14" ht="14.1" customHeight="1" x14ac:dyDescent="0.15">
      <c r="B28" s="206"/>
      <c r="C28" s="225"/>
      <c r="D28" s="226"/>
      <c r="E28" s="185"/>
      <c r="F28" s="185"/>
      <c r="G28" s="185"/>
      <c r="H28" s="185"/>
      <c r="I28" s="184"/>
      <c r="J28" s="185"/>
      <c r="K28" s="185"/>
      <c r="L28" s="187"/>
    </row>
    <row r="29" spans="2:14" ht="14.1" customHeight="1" x14ac:dyDescent="0.15">
      <c r="B29" s="206"/>
      <c r="C29" s="225"/>
      <c r="D29" s="226"/>
      <c r="E29" s="184"/>
      <c r="F29" s="185"/>
      <c r="G29" s="185"/>
      <c r="H29" s="187"/>
      <c r="I29" s="184"/>
      <c r="J29" s="185"/>
      <c r="K29" s="185"/>
      <c r="L29" s="187"/>
    </row>
    <row r="30" spans="2:14" ht="14.1" customHeight="1" x14ac:dyDescent="0.15">
      <c r="B30" s="203" t="s">
        <v>117</v>
      </c>
      <c r="C30" s="225"/>
      <c r="D30" s="226"/>
      <c r="E30" s="184"/>
      <c r="F30" s="185"/>
      <c r="G30" s="185"/>
      <c r="H30" s="187"/>
      <c r="I30" s="184"/>
      <c r="J30" s="185"/>
      <c r="K30" s="185"/>
      <c r="L30" s="187"/>
    </row>
    <row r="31" spans="2:14" ht="14.1" customHeight="1" x14ac:dyDescent="0.15">
      <c r="B31" s="227">
        <v>40669</v>
      </c>
      <c r="C31" s="228"/>
      <c r="D31" s="229">
        <v>40673</v>
      </c>
      <c r="E31" s="593">
        <v>1102.5</v>
      </c>
      <c r="F31" s="594">
        <v>1365</v>
      </c>
      <c r="G31" s="594">
        <v>1241.5085444310421</v>
      </c>
      <c r="H31" s="187">
        <v>2242.1</v>
      </c>
      <c r="I31" s="593">
        <v>2205</v>
      </c>
      <c r="J31" s="594">
        <v>2415</v>
      </c>
      <c r="K31" s="595">
        <v>2325.7582295772127</v>
      </c>
      <c r="L31" s="185">
        <v>22602.7</v>
      </c>
    </row>
    <row r="32" spans="2:14" ht="14.1" customHeight="1" x14ac:dyDescent="0.15">
      <c r="B32" s="227" t="s">
        <v>118</v>
      </c>
      <c r="C32" s="228"/>
      <c r="D32" s="229"/>
      <c r="E32" s="184"/>
      <c r="F32" s="185"/>
      <c r="G32" s="185"/>
      <c r="H32" s="187"/>
      <c r="I32" s="184"/>
      <c r="J32" s="185"/>
      <c r="K32" s="185"/>
      <c r="L32" s="187"/>
    </row>
    <row r="33" spans="2:24" ht="14.1" customHeight="1" x14ac:dyDescent="0.15">
      <c r="B33" s="227">
        <v>40674</v>
      </c>
      <c r="C33" s="228"/>
      <c r="D33" s="229">
        <v>40680</v>
      </c>
      <c r="E33" s="231">
        <v>1102.5</v>
      </c>
      <c r="F33" s="232">
        <v>1365</v>
      </c>
      <c r="G33" s="232">
        <v>1233.7730624411677</v>
      </c>
      <c r="H33" s="188">
        <v>2333.8000000000002</v>
      </c>
      <c r="I33" s="232">
        <v>2189.25</v>
      </c>
      <c r="J33" s="232">
        <v>2415</v>
      </c>
      <c r="K33" s="232">
        <v>2329.0543243971438</v>
      </c>
      <c r="L33" s="188">
        <v>17139</v>
      </c>
    </row>
    <row r="34" spans="2:24" ht="14.1" customHeight="1" x14ac:dyDescent="0.15">
      <c r="B34" s="227" t="s">
        <v>119</v>
      </c>
      <c r="C34" s="228"/>
      <c r="D34" s="229"/>
      <c r="E34" s="184"/>
      <c r="F34" s="185"/>
      <c r="G34" s="185"/>
      <c r="H34" s="185"/>
      <c r="I34" s="185"/>
      <c r="J34" s="185"/>
      <c r="K34" s="185"/>
      <c r="L34" s="185"/>
    </row>
    <row r="35" spans="2:24" ht="14.1" customHeight="1" x14ac:dyDescent="0.15">
      <c r="B35" s="227">
        <v>40681</v>
      </c>
      <c r="C35" s="228"/>
      <c r="D35" s="229">
        <v>40687</v>
      </c>
      <c r="E35" s="231">
        <v>1102.5</v>
      </c>
      <c r="F35" s="232">
        <v>1365</v>
      </c>
      <c r="G35" s="225">
        <v>1223.4210805646958</v>
      </c>
      <c r="H35" s="232">
        <v>2002.5</v>
      </c>
      <c r="I35" s="231">
        <v>2205</v>
      </c>
      <c r="J35" s="232">
        <v>2415</v>
      </c>
      <c r="K35" s="225">
        <v>2325.5380446642898</v>
      </c>
      <c r="L35" s="232">
        <v>15014.9</v>
      </c>
      <c r="M35" s="231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</row>
    <row r="36" spans="2:24" ht="14.1" customHeight="1" x14ac:dyDescent="0.15">
      <c r="B36" s="227" t="s">
        <v>120</v>
      </c>
      <c r="C36" s="228"/>
      <c r="D36" s="229"/>
      <c r="E36" s="184"/>
      <c r="F36" s="185"/>
      <c r="G36" s="185"/>
      <c r="H36" s="187"/>
      <c r="I36" s="184"/>
      <c r="J36" s="185"/>
      <c r="K36" s="185"/>
      <c r="L36" s="187"/>
    </row>
    <row r="37" spans="2:24" ht="14.1" customHeight="1" x14ac:dyDescent="0.15">
      <c r="B37" s="227">
        <v>40688</v>
      </c>
      <c r="C37" s="228"/>
      <c r="D37" s="229">
        <v>40694</v>
      </c>
      <c r="E37" s="186">
        <v>1102.5</v>
      </c>
      <c r="F37" s="188">
        <v>1365</v>
      </c>
      <c r="G37" s="188">
        <v>1223.9983999224205</v>
      </c>
      <c r="H37" s="233">
        <v>2115.1</v>
      </c>
      <c r="I37" s="186">
        <v>2186.1</v>
      </c>
      <c r="J37" s="188">
        <v>2415</v>
      </c>
      <c r="K37" s="188">
        <v>2316.3552580591586</v>
      </c>
      <c r="L37" s="233">
        <v>19691.599999999999</v>
      </c>
    </row>
    <row r="38" spans="2:24" s="166" customFormat="1" ht="14.1" customHeight="1" x14ac:dyDescent="0.15">
      <c r="B38" s="227" t="s">
        <v>121</v>
      </c>
      <c r="C38" s="228"/>
      <c r="D38" s="229"/>
      <c r="E38" s="184"/>
      <c r="F38" s="185"/>
      <c r="G38" s="185"/>
      <c r="H38" s="187"/>
      <c r="I38" s="184"/>
      <c r="J38" s="185"/>
      <c r="K38" s="185"/>
      <c r="L38" s="187"/>
    </row>
    <row r="39" spans="2:24" s="166" customFormat="1" ht="14.1" customHeight="1" x14ac:dyDescent="0.15">
      <c r="B39" s="234"/>
      <c r="C39" s="235"/>
      <c r="D39" s="236"/>
      <c r="E39" s="178"/>
      <c r="F39" s="191"/>
      <c r="G39" s="191"/>
      <c r="H39" s="190"/>
      <c r="I39" s="178"/>
      <c r="J39" s="191"/>
      <c r="K39" s="191"/>
      <c r="L39" s="190"/>
    </row>
    <row r="43" spans="2:24" x14ac:dyDescent="0.15">
      <c r="E43" s="197"/>
      <c r="F43" s="197"/>
      <c r="G43" s="197"/>
      <c r="H43" s="197"/>
      <c r="I43" s="197"/>
      <c r="J43" s="197"/>
      <c r="K43" s="197"/>
      <c r="L43" s="197"/>
    </row>
  </sheetData>
  <phoneticPr fontId="35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197" customWidth="1"/>
    <col min="2" max="2" width="6" style="197" customWidth="1"/>
    <col min="3" max="3" width="3.125" style="197" customWidth="1"/>
    <col min="4" max="4" width="5.625" style="197" customWidth="1"/>
    <col min="5" max="5" width="5.5" style="197" customWidth="1"/>
    <col min="6" max="7" width="5.875" style="197" customWidth="1"/>
    <col min="8" max="8" width="7.625" style="197" customWidth="1"/>
    <col min="9" max="9" width="5.375" style="197" customWidth="1"/>
    <col min="10" max="11" width="5.875" style="197" customWidth="1"/>
    <col min="12" max="12" width="7.625" style="197" customWidth="1"/>
    <col min="13" max="13" width="5.375" style="197" customWidth="1"/>
    <col min="14" max="15" width="5.875" style="197" customWidth="1"/>
    <col min="16" max="16" width="7.625" style="197" customWidth="1"/>
    <col min="17" max="17" width="5.5" style="197" customWidth="1"/>
    <col min="18" max="19" width="5.875" style="197" customWidth="1"/>
    <col min="20" max="20" width="8" style="197" customWidth="1"/>
    <col min="21" max="21" width="5.5" style="197" customWidth="1"/>
    <col min="22" max="23" width="5.875" style="197" customWidth="1"/>
    <col min="24" max="24" width="7.75" style="197" customWidth="1"/>
    <col min="25" max="16384" width="7.5" style="197"/>
  </cols>
  <sheetData>
    <row r="3" spans="2:26" x14ac:dyDescent="0.15">
      <c r="B3" s="197" t="s">
        <v>459</v>
      </c>
    </row>
    <row r="4" spans="2:26" x14ac:dyDescent="0.15">
      <c r="X4" s="198" t="s">
        <v>84</v>
      </c>
      <c r="Z4" s="192"/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2"/>
    </row>
    <row r="6" spans="2:26" x14ac:dyDescent="0.15">
      <c r="B6" s="200"/>
      <c r="C6" s="201" t="s">
        <v>85</v>
      </c>
      <c r="D6" s="202"/>
      <c r="E6" s="222" t="s">
        <v>112</v>
      </c>
      <c r="F6" s="223"/>
      <c r="G6" s="223"/>
      <c r="H6" s="224"/>
      <c r="I6" s="222" t="s">
        <v>113</v>
      </c>
      <c r="J6" s="223"/>
      <c r="K6" s="223"/>
      <c r="L6" s="224"/>
      <c r="M6" s="222" t="s">
        <v>114</v>
      </c>
      <c r="N6" s="223"/>
      <c r="O6" s="223"/>
      <c r="P6" s="224"/>
      <c r="Q6" s="222" t="s">
        <v>116</v>
      </c>
      <c r="R6" s="223"/>
      <c r="S6" s="223"/>
      <c r="T6" s="224"/>
      <c r="U6" s="238" t="s">
        <v>124</v>
      </c>
      <c r="V6" s="239"/>
      <c r="W6" s="239"/>
      <c r="X6" s="240"/>
      <c r="Z6" s="192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 t="s">
        <v>60</v>
      </c>
      <c r="C9" s="210">
        <v>20</v>
      </c>
      <c r="D9" s="254" t="s">
        <v>61</v>
      </c>
      <c r="E9" s="200">
        <v>1785</v>
      </c>
      <c r="F9" s="596">
        <v>1995</v>
      </c>
      <c r="G9" s="597">
        <v>1947</v>
      </c>
      <c r="H9" s="596">
        <v>9351</v>
      </c>
      <c r="I9" s="200">
        <v>998</v>
      </c>
      <c r="J9" s="596">
        <v>1463</v>
      </c>
      <c r="K9" s="597">
        <v>1243</v>
      </c>
      <c r="L9" s="596">
        <v>8723</v>
      </c>
      <c r="M9" s="200">
        <v>735</v>
      </c>
      <c r="N9" s="596">
        <v>998</v>
      </c>
      <c r="O9" s="597">
        <v>851</v>
      </c>
      <c r="P9" s="596">
        <v>4943</v>
      </c>
      <c r="Q9" s="200">
        <v>3360</v>
      </c>
      <c r="R9" s="596">
        <v>4200</v>
      </c>
      <c r="S9" s="597">
        <v>3829</v>
      </c>
      <c r="T9" s="596">
        <v>3597</v>
      </c>
      <c r="U9" s="200">
        <v>2625</v>
      </c>
      <c r="V9" s="596">
        <v>3098</v>
      </c>
      <c r="W9" s="597">
        <v>2871</v>
      </c>
      <c r="X9" s="596">
        <v>6708</v>
      </c>
      <c r="Z9" s="192"/>
    </row>
    <row r="10" spans="2:26" ht="14.1" customHeight="1" x14ac:dyDescent="0.15">
      <c r="B10" s="217"/>
      <c r="C10" s="208">
        <v>21</v>
      </c>
      <c r="D10" s="192"/>
      <c r="E10" s="217">
        <v>1208</v>
      </c>
      <c r="F10" s="218">
        <v>1995</v>
      </c>
      <c r="G10" s="192">
        <v>1520</v>
      </c>
      <c r="H10" s="218">
        <v>219867</v>
      </c>
      <c r="I10" s="217">
        <v>945</v>
      </c>
      <c r="J10" s="218">
        <v>1428</v>
      </c>
      <c r="K10" s="192">
        <v>1202</v>
      </c>
      <c r="L10" s="218">
        <v>249096</v>
      </c>
      <c r="M10" s="217">
        <v>767</v>
      </c>
      <c r="N10" s="218">
        <v>1155</v>
      </c>
      <c r="O10" s="192">
        <v>980</v>
      </c>
      <c r="P10" s="218">
        <v>102515</v>
      </c>
      <c r="Q10" s="217">
        <v>2940</v>
      </c>
      <c r="R10" s="218">
        <v>4079</v>
      </c>
      <c r="S10" s="192">
        <v>3388</v>
      </c>
      <c r="T10" s="218">
        <v>62865</v>
      </c>
      <c r="U10" s="217">
        <v>1943</v>
      </c>
      <c r="V10" s="218">
        <v>3098</v>
      </c>
      <c r="W10" s="192">
        <v>2473</v>
      </c>
      <c r="X10" s="218">
        <v>146186</v>
      </c>
      <c r="Z10" s="192"/>
    </row>
    <row r="11" spans="2:26" ht="14.1" customHeight="1" x14ac:dyDescent="0.15">
      <c r="B11" s="212"/>
      <c r="C11" s="215">
        <v>22</v>
      </c>
      <c r="D11" s="199"/>
      <c r="E11" s="212">
        <v>1082</v>
      </c>
      <c r="F11" s="220">
        <v>1995</v>
      </c>
      <c r="G11" s="199">
        <v>1562</v>
      </c>
      <c r="H11" s="220">
        <v>183463</v>
      </c>
      <c r="I11" s="212">
        <v>945</v>
      </c>
      <c r="J11" s="220">
        <v>1418</v>
      </c>
      <c r="K11" s="199">
        <v>1137</v>
      </c>
      <c r="L11" s="220">
        <v>199913</v>
      </c>
      <c r="M11" s="212">
        <v>725</v>
      </c>
      <c r="N11" s="220">
        <v>1155</v>
      </c>
      <c r="O11" s="199">
        <v>874</v>
      </c>
      <c r="P11" s="220">
        <v>161950</v>
      </c>
      <c r="Q11" s="212">
        <v>2940</v>
      </c>
      <c r="R11" s="220">
        <v>4095</v>
      </c>
      <c r="S11" s="199">
        <v>3253</v>
      </c>
      <c r="T11" s="220">
        <v>49295</v>
      </c>
      <c r="U11" s="212">
        <v>2258</v>
      </c>
      <c r="V11" s="220">
        <v>2730</v>
      </c>
      <c r="W11" s="199">
        <v>2491</v>
      </c>
      <c r="X11" s="220">
        <v>142297</v>
      </c>
      <c r="Z11" s="192"/>
    </row>
    <row r="12" spans="2:26" ht="14.1" customHeight="1" x14ac:dyDescent="0.15">
      <c r="B12" s="184" t="s">
        <v>236</v>
      </c>
      <c r="C12" s="177">
        <v>5</v>
      </c>
      <c r="D12" s="187" t="s">
        <v>238</v>
      </c>
      <c r="E12" s="217">
        <v>1260</v>
      </c>
      <c r="F12" s="218">
        <v>1628</v>
      </c>
      <c r="G12" s="192">
        <v>1456</v>
      </c>
      <c r="H12" s="218">
        <v>15460</v>
      </c>
      <c r="I12" s="217">
        <v>1050</v>
      </c>
      <c r="J12" s="218">
        <v>1239</v>
      </c>
      <c r="K12" s="192">
        <v>1162</v>
      </c>
      <c r="L12" s="218">
        <v>17987</v>
      </c>
      <c r="M12" s="217">
        <v>839</v>
      </c>
      <c r="N12" s="218">
        <v>1103</v>
      </c>
      <c r="O12" s="192">
        <v>966</v>
      </c>
      <c r="P12" s="218">
        <v>22483</v>
      </c>
      <c r="Q12" s="217">
        <v>3098</v>
      </c>
      <c r="R12" s="218">
        <v>3623</v>
      </c>
      <c r="S12" s="192">
        <v>3353</v>
      </c>
      <c r="T12" s="218">
        <v>4257</v>
      </c>
      <c r="U12" s="217">
        <v>2415</v>
      </c>
      <c r="V12" s="218">
        <v>2678</v>
      </c>
      <c r="W12" s="192">
        <v>2534</v>
      </c>
      <c r="X12" s="218">
        <v>12678</v>
      </c>
      <c r="Z12" s="192"/>
    </row>
    <row r="13" spans="2:26" ht="14.1" customHeight="1" x14ac:dyDescent="0.15">
      <c r="B13" s="184"/>
      <c r="C13" s="177">
        <v>6</v>
      </c>
      <c r="D13" s="187"/>
      <c r="E13" s="217">
        <v>1208</v>
      </c>
      <c r="F13" s="218">
        <v>1575</v>
      </c>
      <c r="G13" s="192">
        <v>1353</v>
      </c>
      <c r="H13" s="218">
        <v>17203</v>
      </c>
      <c r="I13" s="217">
        <v>1050</v>
      </c>
      <c r="J13" s="218">
        <v>1208</v>
      </c>
      <c r="K13" s="192">
        <v>1130</v>
      </c>
      <c r="L13" s="218">
        <v>16289</v>
      </c>
      <c r="M13" s="217">
        <v>725</v>
      </c>
      <c r="N13" s="218">
        <v>1155</v>
      </c>
      <c r="O13" s="192">
        <v>938</v>
      </c>
      <c r="P13" s="218">
        <v>15264</v>
      </c>
      <c r="Q13" s="217">
        <v>3045</v>
      </c>
      <c r="R13" s="218">
        <v>3675</v>
      </c>
      <c r="S13" s="192">
        <v>3324</v>
      </c>
      <c r="T13" s="218">
        <v>4683</v>
      </c>
      <c r="U13" s="217">
        <v>2310</v>
      </c>
      <c r="V13" s="218">
        <v>2678</v>
      </c>
      <c r="W13" s="192">
        <v>2468</v>
      </c>
      <c r="X13" s="218">
        <v>16721</v>
      </c>
      <c r="Z13" s="192"/>
    </row>
    <row r="14" spans="2:26" ht="14.1" customHeight="1" x14ac:dyDescent="0.15">
      <c r="B14" s="184"/>
      <c r="C14" s="177">
        <v>7</v>
      </c>
      <c r="D14" s="187"/>
      <c r="E14" s="217">
        <v>1082</v>
      </c>
      <c r="F14" s="218">
        <v>1523</v>
      </c>
      <c r="G14" s="192">
        <v>1316</v>
      </c>
      <c r="H14" s="218">
        <v>7300</v>
      </c>
      <c r="I14" s="217">
        <v>1029</v>
      </c>
      <c r="J14" s="218">
        <v>1208</v>
      </c>
      <c r="K14" s="192">
        <v>1128</v>
      </c>
      <c r="L14" s="218">
        <v>7625</v>
      </c>
      <c r="M14" s="217">
        <v>788</v>
      </c>
      <c r="N14" s="218">
        <v>1050</v>
      </c>
      <c r="O14" s="192">
        <v>894</v>
      </c>
      <c r="P14" s="218">
        <v>6729</v>
      </c>
      <c r="Q14" s="217">
        <v>3045</v>
      </c>
      <c r="R14" s="218">
        <v>3542</v>
      </c>
      <c r="S14" s="192">
        <v>3308</v>
      </c>
      <c r="T14" s="218">
        <v>1961</v>
      </c>
      <c r="U14" s="217">
        <v>2310</v>
      </c>
      <c r="V14" s="218">
        <v>2625</v>
      </c>
      <c r="W14" s="192">
        <v>2452</v>
      </c>
      <c r="X14" s="218">
        <v>8273</v>
      </c>
      <c r="Z14" s="192"/>
    </row>
    <row r="15" spans="2:26" ht="14.1" customHeight="1" x14ac:dyDescent="0.15">
      <c r="B15" s="184"/>
      <c r="C15" s="177">
        <v>8</v>
      </c>
      <c r="D15" s="187"/>
      <c r="E15" s="217">
        <v>1155</v>
      </c>
      <c r="F15" s="218">
        <v>1523</v>
      </c>
      <c r="G15" s="192">
        <v>1342</v>
      </c>
      <c r="H15" s="218">
        <v>14710</v>
      </c>
      <c r="I15" s="217">
        <v>945</v>
      </c>
      <c r="J15" s="218">
        <v>1208</v>
      </c>
      <c r="K15" s="192">
        <v>1069</v>
      </c>
      <c r="L15" s="218">
        <v>12522</v>
      </c>
      <c r="M15" s="217">
        <v>798</v>
      </c>
      <c r="N15" s="218">
        <v>1068</v>
      </c>
      <c r="O15" s="192">
        <v>945</v>
      </c>
      <c r="P15" s="218">
        <v>14852</v>
      </c>
      <c r="Q15" s="217">
        <v>3150</v>
      </c>
      <c r="R15" s="218">
        <v>3675</v>
      </c>
      <c r="S15" s="192">
        <v>3382</v>
      </c>
      <c r="T15" s="218">
        <v>4299</v>
      </c>
      <c r="U15" s="217">
        <v>2310</v>
      </c>
      <c r="V15" s="218">
        <v>2625</v>
      </c>
      <c r="W15" s="192">
        <v>2484</v>
      </c>
      <c r="X15" s="218">
        <v>12813</v>
      </c>
      <c r="Z15" s="192"/>
    </row>
    <row r="16" spans="2:26" ht="14.1" customHeight="1" x14ac:dyDescent="0.15">
      <c r="B16" s="184"/>
      <c r="C16" s="177">
        <v>9</v>
      </c>
      <c r="D16" s="166"/>
      <c r="E16" s="217">
        <v>1155</v>
      </c>
      <c r="F16" s="217">
        <v>1575</v>
      </c>
      <c r="G16" s="217">
        <v>1412.1887489139876</v>
      </c>
      <c r="H16" s="217">
        <v>12274.5</v>
      </c>
      <c r="I16" s="217">
        <v>945</v>
      </c>
      <c r="J16" s="217">
        <v>1260</v>
      </c>
      <c r="K16" s="217">
        <v>1079.2104011736731</v>
      </c>
      <c r="L16" s="217">
        <v>15557.7</v>
      </c>
      <c r="M16" s="217">
        <v>787.5</v>
      </c>
      <c r="N16" s="217">
        <v>1050</v>
      </c>
      <c r="O16" s="217">
        <v>902.69829726853516</v>
      </c>
      <c r="P16" s="217">
        <v>15710.1</v>
      </c>
      <c r="Q16" s="217">
        <v>3150</v>
      </c>
      <c r="R16" s="217">
        <v>3675</v>
      </c>
      <c r="S16" s="217">
        <v>3420.2034550839089</v>
      </c>
      <c r="T16" s="217">
        <v>3909.8</v>
      </c>
      <c r="U16" s="217">
        <v>2310</v>
      </c>
      <c r="V16" s="217">
        <v>2625</v>
      </c>
      <c r="W16" s="218">
        <v>2453.1721020558489</v>
      </c>
      <c r="X16" s="218">
        <v>12817</v>
      </c>
      <c r="Z16" s="192"/>
    </row>
    <row r="17" spans="2:26" ht="14.1" customHeight="1" x14ac:dyDescent="0.15">
      <c r="B17" s="184"/>
      <c r="C17" s="177">
        <v>10</v>
      </c>
      <c r="D17" s="187"/>
      <c r="E17" s="217">
        <v>1417.5</v>
      </c>
      <c r="F17" s="218">
        <v>1680</v>
      </c>
      <c r="G17" s="192">
        <v>1534.2301216502117</v>
      </c>
      <c r="H17" s="218">
        <v>19948.5</v>
      </c>
      <c r="I17" s="217">
        <v>1081.5</v>
      </c>
      <c r="J17" s="218">
        <v>1281</v>
      </c>
      <c r="K17" s="192">
        <v>1180.2539088489689</v>
      </c>
      <c r="L17" s="218">
        <v>20267.3</v>
      </c>
      <c r="M17" s="217">
        <v>787.5</v>
      </c>
      <c r="N17" s="218">
        <v>1050</v>
      </c>
      <c r="O17" s="192">
        <v>856.5665957123307</v>
      </c>
      <c r="P17" s="218">
        <v>15509.1</v>
      </c>
      <c r="Q17" s="217">
        <v>3255</v>
      </c>
      <c r="R17" s="218">
        <v>3767.9250000000002</v>
      </c>
      <c r="S17" s="192">
        <v>3517.618667186282</v>
      </c>
      <c r="T17" s="218">
        <v>3810.5</v>
      </c>
      <c r="U17" s="217">
        <v>2310</v>
      </c>
      <c r="V17" s="218">
        <v>2572.5</v>
      </c>
      <c r="W17" s="192">
        <v>2424.5812570629073</v>
      </c>
      <c r="X17" s="218">
        <v>11111.1</v>
      </c>
      <c r="Z17" s="192"/>
    </row>
    <row r="18" spans="2:26" ht="14.1" customHeight="1" x14ac:dyDescent="0.15">
      <c r="B18" s="184"/>
      <c r="C18" s="177">
        <v>11</v>
      </c>
      <c r="D18" s="187"/>
      <c r="E18" s="218">
        <v>1522.5</v>
      </c>
      <c r="F18" s="218">
        <v>1890</v>
      </c>
      <c r="G18" s="218">
        <v>1726.4239449810848</v>
      </c>
      <c r="H18" s="218">
        <v>22805.8</v>
      </c>
      <c r="I18" s="218">
        <v>1050</v>
      </c>
      <c r="J18" s="218">
        <v>1417.5</v>
      </c>
      <c r="K18" s="218">
        <v>1199.818271645601</v>
      </c>
      <c r="L18" s="218">
        <v>19608.899999999998</v>
      </c>
      <c r="M18" s="218">
        <v>735</v>
      </c>
      <c r="N18" s="218">
        <v>1018.71</v>
      </c>
      <c r="O18" s="218">
        <v>814.19716088328084</v>
      </c>
      <c r="P18" s="218">
        <v>24124.9</v>
      </c>
      <c r="Q18" s="218">
        <v>3360</v>
      </c>
      <c r="R18" s="218">
        <v>3675</v>
      </c>
      <c r="S18" s="218">
        <v>3475.375494071146</v>
      </c>
      <c r="T18" s="218">
        <v>5055.2999999999993</v>
      </c>
      <c r="U18" s="218">
        <v>2257.5</v>
      </c>
      <c r="V18" s="218">
        <v>2625</v>
      </c>
      <c r="W18" s="218">
        <v>2441.3226073061874</v>
      </c>
      <c r="X18" s="219">
        <v>13379.100000000002</v>
      </c>
      <c r="Z18" s="192"/>
    </row>
    <row r="19" spans="2:26" ht="14.1" customHeight="1" x14ac:dyDescent="0.15">
      <c r="B19" s="184"/>
      <c r="C19" s="177">
        <v>12</v>
      </c>
      <c r="D19" s="187"/>
      <c r="E19" s="218">
        <v>1680</v>
      </c>
      <c r="F19" s="218">
        <v>1995</v>
      </c>
      <c r="G19" s="218">
        <v>1874.8220935880827</v>
      </c>
      <c r="H19" s="218">
        <v>20478</v>
      </c>
      <c r="I19" s="218">
        <v>1050</v>
      </c>
      <c r="J19" s="218">
        <v>1260</v>
      </c>
      <c r="K19" s="218">
        <v>1153.3254011326101</v>
      </c>
      <c r="L19" s="218">
        <v>12688</v>
      </c>
      <c r="M19" s="218">
        <v>735</v>
      </c>
      <c r="N19" s="218">
        <v>1029</v>
      </c>
      <c r="O19" s="218">
        <v>821.8659043659045</v>
      </c>
      <c r="P19" s="218">
        <v>7869</v>
      </c>
      <c r="Q19" s="218">
        <v>3465</v>
      </c>
      <c r="R19" s="218">
        <v>4095</v>
      </c>
      <c r="S19" s="218">
        <v>3689.0644171779149</v>
      </c>
      <c r="T19" s="218">
        <v>3831</v>
      </c>
      <c r="U19" s="218">
        <v>2310</v>
      </c>
      <c r="V19" s="218">
        <v>2730</v>
      </c>
      <c r="W19" s="218">
        <v>2499.3010978332786</v>
      </c>
      <c r="X19" s="219">
        <v>13427</v>
      </c>
      <c r="Z19" s="192"/>
    </row>
    <row r="20" spans="2:26" ht="14.1" customHeight="1" x14ac:dyDescent="0.15">
      <c r="B20" s="184" t="s">
        <v>240</v>
      </c>
      <c r="C20" s="177">
        <v>1</v>
      </c>
      <c r="D20" s="187" t="s">
        <v>238</v>
      </c>
      <c r="E20" s="218">
        <v>1575</v>
      </c>
      <c r="F20" s="218">
        <v>1995</v>
      </c>
      <c r="G20" s="218">
        <v>1781.9989571153176</v>
      </c>
      <c r="H20" s="218">
        <v>15156</v>
      </c>
      <c r="I20" s="218">
        <v>1050</v>
      </c>
      <c r="J20" s="218">
        <v>1260</v>
      </c>
      <c r="K20" s="218">
        <v>1124.6448044251283</v>
      </c>
      <c r="L20" s="218">
        <v>17155</v>
      </c>
      <c r="M20" s="218">
        <v>756</v>
      </c>
      <c r="N20" s="218">
        <v>1050</v>
      </c>
      <c r="O20" s="218">
        <v>845.01363920587767</v>
      </c>
      <c r="P20" s="218">
        <v>21519</v>
      </c>
      <c r="Q20" s="218">
        <v>3255</v>
      </c>
      <c r="R20" s="218">
        <v>3990</v>
      </c>
      <c r="S20" s="218">
        <v>3612.1675474044137</v>
      </c>
      <c r="T20" s="218">
        <v>4514</v>
      </c>
      <c r="U20" s="218">
        <v>2257.5</v>
      </c>
      <c r="V20" s="218">
        <v>2625</v>
      </c>
      <c r="W20" s="218">
        <v>2444.4671190465106</v>
      </c>
      <c r="X20" s="219">
        <v>12029</v>
      </c>
      <c r="Z20" s="192"/>
    </row>
    <row r="21" spans="2:26" ht="14.1" customHeight="1" x14ac:dyDescent="0.15">
      <c r="B21" s="184"/>
      <c r="C21" s="177">
        <v>2</v>
      </c>
      <c r="D21" s="187"/>
      <c r="E21" s="218">
        <v>1512</v>
      </c>
      <c r="F21" s="218">
        <v>1785</v>
      </c>
      <c r="G21" s="218">
        <v>1651.9702019744589</v>
      </c>
      <c r="H21" s="218">
        <v>15770.7</v>
      </c>
      <c r="I21" s="218">
        <v>945</v>
      </c>
      <c r="J21" s="218">
        <v>1207.5</v>
      </c>
      <c r="K21" s="218">
        <v>1093.4522806620046</v>
      </c>
      <c r="L21" s="218">
        <v>17119.2</v>
      </c>
      <c r="M21" s="218">
        <v>787.5</v>
      </c>
      <c r="N21" s="218">
        <v>997.60500000000002</v>
      </c>
      <c r="O21" s="218">
        <v>872.12748502993998</v>
      </c>
      <c r="P21" s="218">
        <v>14722.900000000001</v>
      </c>
      <c r="Q21" s="218">
        <v>3255</v>
      </c>
      <c r="R21" s="218">
        <v>3990</v>
      </c>
      <c r="S21" s="218">
        <v>3635.5582959641256</v>
      </c>
      <c r="T21" s="218">
        <v>3780.2</v>
      </c>
      <c r="U21" s="218">
        <v>2205</v>
      </c>
      <c r="V21" s="218">
        <v>2572.5</v>
      </c>
      <c r="W21" s="218">
        <v>2381.3722350026546</v>
      </c>
      <c r="X21" s="219">
        <v>12375.7</v>
      </c>
      <c r="Z21" s="192"/>
    </row>
    <row r="22" spans="2:26" ht="14.1" customHeight="1" x14ac:dyDescent="0.15">
      <c r="B22" s="184"/>
      <c r="C22" s="177">
        <v>3</v>
      </c>
      <c r="D22" s="187"/>
      <c r="E22" s="219">
        <v>1386</v>
      </c>
      <c r="F22" s="218">
        <v>1680</v>
      </c>
      <c r="G22" s="218">
        <v>1553.5181243764555</v>
      </c>
      <c r="H22" s="218">
        <v>18046</v>
      </c>
      <c r="I22" s="218">
        <v>997.5</v>
      </c>
      <c r="J22" s="218">
        <v>1186.5</v>
      </c>
      <c r="K22" s="218">
        <v>1076.762218089475</v>
      </c>
      <c r="L22" s="218">
        <v>17344.3</v>
      </c>
      <c r="M22" s="218">
        <v>756</v>
      </c>
      <c r="N22" s="218">
        <v>1050</v>
      </c>
      <c r="O22" s="218">
        <v>893.40078328981735</v>
      </c>
      <c r="P22" s="218">
        <v>13467.8</v>
      </c>
      <c r="Q22" s="218">
        <v>3339</v>
      </c>
      <c r="R22" s="218">
        <v>4040.2950000000001</v>
      </c>
      <c r="S22" s="218">
        <v>3615.8112045659359</v>
      </c>
      <c r="T22" s="218">
        <v>3842.4</v>
      </c>
      <c r="U22" s="218">
        <v>2205</v>
      </c>
      <c r="V22" s="218">
        <v>2625</v>
      </c>
      <c r="W22" s="218">
        <v>2409.8627118644067</v>
      </c>
      <c r="X22" s="219">
        <v>11925.3</v>
      </c>
      <c r="Z22" s="192"/>
    </row>
    <row r="23" spans="2:26" ht="14.1" customHeight="1" x14ac:dyDescent="0.15">
      <c r="B23" s="184"/>
      <c r="C23" s="177">
        <v>4</v>
      </c>
      <c r="D23" s="187"/>
      <c r="E23" s="218">
        <v>1260</v>
      </c>
      <c r="F23" s="218">
        <v>1575</v>
      </c>
      <c r="G23" s="218">
        <v>1387.9680038704996</v>
      </c>
      <c r="H23" s="219">
        <v>24661.8</v>
      </c>
      <c r="I23" s="218">
        <v>997.5</v>
      </c>
      <c r="J23" s="218">
        <v>1207.5</v>
      </c>
      <c r="K23" s="218">
        <v>1101.1684058029743</v>
      </c>
      <c r="L23" s="218">
        <v>18012.099999999999</v>
      </c>
      <c r="M23" s="218">
        <v>840</v>
      </c>
      <c r="N23" s="218">
        <v>1050</v>
      </c>
      <c r="O23" s="218">
        <v>928.99081515499438</v>
      </c>
      <c r="P23" s="218">
        <v>13001.1</v>
      </c>
      <c r="Q23" s="218">
        <v>3339</v>
      </c>
      <c r="R23" s="218">
        <v>3955.6650000000004</v>
      </c>
      <c r="S23" s="218">
        <v>3578.0870595891051</v>
      </c>
      <c r="T23" s="218">
        <v>3951.1</v>
      </c>
      <c r="U23" s="218">
        <v>2152.5</v>
      </c>
      <c r="V23" s="218">
        <v>2520</v>
      </c>
      <c r="W23" s="218">
        <v>2262.1933354209068</v>
      </c>
      <c r="X23" s="219">
        <v>14010.4</v>
      </c>
      <c r="Z23" s="192"/>
    </row>
    <row r="24" spans="2:26" ht="14.1" customHeight="1" x14ac:dyDescent="0.15">
      <c r="B24" s="178"/>
      <c r="C24" s="182">
        <v>5</v>
      </c>
      <c r="D24" s="190"/>
      <c r="E24" s="220">
        <v>1260</v>
      </c>
      <c r="F24" s="220">
        <v>1522.5</v>
      </c>
      <c r="G24" s="220">
        <v>1346.5248495385854</v>
      </c>
      <c r="H24" s="220">
        <v>26138.400000000001</v>
      </c>
      <c r="I24" s="220">
        <v>997.5</v>
      </c>
      <c r="J24" s="220">
        <v>1260</v>
      </c>
      <c r="K24" s="220">
        <v>1105.068477739502</v>
      </c>
      <c r="L24" s="220">
        <v>20347.900000000001</v>
      </c>
      <c r="M24" s="220">
        <v>787.5</v>
      </c>
      <c r="N24" s="220">
        <v>1050</v>
      </c>
      <c r="O24" s="220">
        <v>925.7208350509394</v>
      </c>
      <c r="P24" s="220">
        <v>15450.800000000001</v>
      </c>
      <c r="Q24" s="220">
        <v>3260.25</v>
      </c>
      <c r="R24" s="220">
        <v>3816.855</v>
      </c>
      <c r="S24" s="220">
        <v>3545.9927048634245</v>
      </c>
      <c r="T24" s="220">
        <v>4988</v>
      </c>
      <c r="U24" s="220">
        <v>2100</v>
      </c>
      <c r="V24" s="220">
        <v>2467.5</v>
      </c>
      <c r="W24" s="220">
        <v>2242.5262626920071</v>
      </c>
      <c r="X24" s="221">
        <v>16221.5</v>
      </c>
      <c r="Z24" s="192"/>
    </row>
    <row r="25" spans="2:26" x14ac:dyDescent="0.15">
      <c r="B25" s="206"/>
      <c r="C25" s="225"/>
      <c r="D25" s="226"/>
      <c r="E25" s="217"/>
      <c r="F25" s="218"/>
      <c r="G25" s="192"/>
      <c r="H25" s="218"/>
      <c r="I25" s="217"/>
      <c r="J25" s="218"/>
      <c r="K25" s="192"/>
      <c r="L25" s="218"/>
      <c r="M25" s="217"/>
      <c r="N25" s="218"/>
      <c r="O25" s="192"/>
      <c r="P25" s="218"/>
      <c r="Q25" s="217"/>
      <c r="R25" s="218"/>
      <c r="S25" s="192"/>
      <c r="T25" s="218"/>
      <c r="U25" s="217"/>
      <c r="V25" s="218"/>
      <c r="W25" s="192"/>
      <c r="X25" s="218"/>
      <c r="Z25" s="192"/>
    </row>
    <row r="26" spans="2:26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  <c r="Z26" s="192"/>
    </row>
    <row r="27" spans="2:26" x14ac:dyDescent="0.15">
      <c r="B27" s="203" t="s">
        <v>117</v>
      </c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  <c r="Z27" s="192"/>
    </row>
    <row r="28" spans="2:26" x14ac:dyDescent="0.15">
      <c r="B28" s="227">
        <v>40673</v>
      </c>
      <c r="C28" s="228"/>
      <c r="D28" s="229">
        <v>40679</v>
      </c>
      <c r="E28" s="593">
        <v>1260</v>
      </c>
      <c r="F28" s="594">
        <v>1522.5</v>
      </c>
      <c r="G28" s="595">
        <v>1347.3794163223147</v>
      </c>
      <c r="H28" s="232">
        <v>9913.6</v>
      </c>
      <c r="I28" s="593">
        <v>997.5</v>
      </c>
      <c r="J28" s="594">
        <v>1207.5</v>
      </c>
      <c r="K28" s="595">
        <v>1096.218762287561</v>
      </c>
      <c r="L28" s="232">
        <v>7899.3</v>
      </c>
      <c r="M28" s="593">
        <v>840</v>
      </c>
      <c r="N28" s="594">
        <v>1050</v>
      </c>
      <c r="O28" s="595">
        <v>935.71578947368425</v>
      </c>
      <c r="P28" s="232">
        <v>5227.6000000000004</v>
      </c>
      <c r="Q28" s="593">
        <v>3307.5</v>
      </c>
      <c r="R28" s="594">
        <v>3816.855</v>
      </c>
      <c r="S28" s="595">
        <v>3555.8600782778876</v>
      </c>
      <c r="T28" s="232">
        <v>2475.3000000000002</v>
      </c>
      <c r="U28" s="593">
        <v>2152.5</v>
      </c>
      <c r="V28" s="594">
        <v>2467.5</v>
      </c>
      <c r="W28" s="595">
        <v>2235.7395143487861</v>
      </c>
      <c r="X28" s="232">
        <v>6423.8</v>
      </c>
      <c r="Z28" s="192"/>
    </row>
    <row r="29" spans="2:26" x14ac:dyDescent="0.15">
      <c r="B29" s="227" t="s">
        <v>118</v>
      </c>
      <c r="C29" s="228"/>
      <c r="D29" s="229"/>
      <c r="E29" s="217"/>
      <c r="F29" s="218"/>
      <c r="G29" s="192"/>
      <c r="H29" s="218"/>
      <c r="I29" s="217"/>
      <c r="J29" s="218"/>
      <c r="K29" s="192"/>
      <c r="L29" s="218"/>
      <c r="M29" s="217"/>
      <c r="N29" s="218"/>
      <c r="O29" s="192"/>
      <c r="P29" s="218"/>
      <c r="Q29" s="217"/>
      <c r="R29" s="218"/>
      <c r="S29" s="192"/>
      <c r="T29" s="218"/>
      <c r="U29" s="217"/>
      <c r="V29" s="218"/>
      <c r="W29" s="192"/>
      <c r="X29" s="218"/>
      <c r="Z29" s="192"/>
    </row>
    <row r="30" spans="2:26" x14ac:dyDescent="0.15">
      <c r="B30" s="227">
        <v>40680</v>
      </c>
      <c r="C30" s="228"/>
      <c r="D30" s="229">
        <v>40686</v>
      </c>
      <c r="E30" s="231">
        <v>1260</v>
      </c>
      <c r="F30" s="232">
        <v>1522.5</v>
      </c>
      <c r="G30" s="225">
        <v>1350.4179538615849</v>
      </c>
      <c r="H30" s="232">
        <v>4524.5</v>
      </c>
      <c r="I30" s="231">
        <v>1008</v>
      </c>
      <c r="J30" s="232">
        <v>1260</v>
      </c>
      <c r="K30" s="225">
        <v>1104.6118581614587</v>
      </c>
      <c r="L30" s="232">
        <v>3667.8</v>
      </c>
      <c r="M30" s="231">
        <v>819</v>
      </c>
      <c r="N30" s="232">
        <v>1050</v>
      </c>
      <c r="O30" s="225">
        <v>885.12396694214874</v>
      </c>
      <c r="P30" s="232">
        <v>3003.8</v>
      </c>
      <c r="Q30" s="231">
        <v>3339</v>
      </c>
      <c r="R30" s="232">
        <v>3743.5650000000005</v>
      </c>
      <c r="S30" s="225">
        <v>3551.6490593342983</v>
      </c>
      <c r="T30" s="232">
        <v>807.3</v>
      </c>
      <c r="U30" s="231">
        <v>2152.5</v>
      </c>
      <c r="V30" s="232">
        <v>2415</v>
      </c>
      <c r="W30" s="225">
        <v>2237.0168393782383</v>
      </c>
      <c r="X30" s="232">
        <v>2463.5</v>
      </c>
    </row>
    <row r="31" spans="2:26" x14ac:dyDescent="0.15">
      <c r="B31" s="227" t="s">
        <v>119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  <c r="M31" s="217"/>
      <c r="N31" s="218"/>
      <c r="O31" s="192"/>
      <c r="P31" s="218"/>
      <c r="Q31" s="217"/>
      <c r="R31" s="218"/>
      <c r="S31" s="192"/>
      <c r="T31" s="218"/>
      <c r="U31" s="217"/>
      <c r="V31" s="218"/>
      <c r="W31" s="192"/>
      <c r="X31" s="218"/>
    </row>
    <row r="32" spans="2:26" x14ac:dyDescent="0.15">
      <c r="B32" s="227">
        <v>40687</v>
      </c>
      <c r="C32" s="228"/>
      <c r="D32" s="229">
        <v>40693</v>
      </c>
      <c r="E32" s="231">
        <v>1260</v>
      </c>
      <c r="F32" s="232">
        <v>1470</v>
      </c>
      <c r="G32" s="225">
        <v>1357.5763862693325</v>
      </c>
      <c r="H32" s="232">
        <v>4637.3</v>
      </c>
      <c r="I32" s="231">
        <v>997.5</v>
      </c>
      <c r="J32" s="232">
        <v>1260</v>
      </c>
      <c r="K32" s="225">
        <v>1119.1381286067606</v>
      </c>
      <c r="L32" s="232">
        <v>3603.8</v>
      </c>
      <c r="M32" s="231">
        <v>787.5</v>
      </c>
      <c r="N32" s="232">
        <v>1029</v>
      </c>
      <c r="O32" s="225">
        <v>927.54159049360146</v>
      </c>
      <c r="P32" s="232">
        <v>2430.1</v>
      </c>
      <c r="Q32" s="231">
        <v>3307.5</v>
      </c>
      <c r="R32" s="232">
        <v>3752.5950000000003</v>
      </c>
      <c r="S32" s="225">
        <v>3534.1519230769231</v>
      </c>
      <c r="T32" s="232">
        <v>787.6</v>
      </c>
      <c r="U32" s="231">
        <v>2100</v>
      </c>
      <c r="V32" s="232">
        <v>2467.5</v>
      </c>
      <c r="W32" s="225">
        <v>2239.9454729387967</v>
      </c>
      <c r="X32" s="232">
        <v>3769.9</v>
      </c>
    </row>
    <row r="33" spans="2:24" x14ac:dyDescent="0.15">
      <c r="B33" s="227" t="s">
        <v>120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  <c r="M33" s="217"/>
      <c r="N33" s="218"/>
      <c r="O33" s="192"/>
      <c r="P33" s="218"/>
      <c r="Q33" s="217"/>
      <c r="R33" s="218"/>
      <c r="S33" s="192"/>
      <c r="T33" s="218"/>
      <c r="U33" s="217"/>
      <c r="V33" s="218"/>
      <c r="W33" s="192"/>
      <c r="X33" s="218"/>
    </row>
    <row r="34" spans="2:24" ht="12" customHeight="1" x14ac:dyDescent="0.15">
      <c r="B34" s="227">
        <v>40694</v>
      </c>
      <c r="C34" s="228"/>
      <c r="D34" s="229">
        <v>40700</v>
      </c>
      <c r="E34" s="231">
        <v>1260</v>
      </c>
      <c r="F34" s="232">
        <v>1470</v>
      </c>
      <c r="G34" s="225">
        <v>1335.3337228324376</v>
      </c>
      <c r="H34" s="232">
        <v>7063</v>
      </c>
      <c r="I34" s="231">
        <v>997.5</v>
      </c>
      <c r="J34" s="232">
        <v>1239</v>
      </c>
      <c r="K34" s="225">
        <v>1108.1588495575222</v>
      </c>
      <c r="L34" s="232">
        <v>5177</v>
      </c>
      <c r="M34" s="231">
        <v>787.5</v>
      </c>
      <c r="N34" s="232">
        <v>1050</v>
      </c>
      <c r="O34" s="225">
        <v>949.4383783783785</v>
      </c>
      <c r="P34" s="232">
        <v>4789.3</v>
      </c>
      <c r="Q34" s="231">
        <v>3260.25</v>
      </c>
      <c r="R34" s="232">
        <v>3763.3050000000003</v>
      </c>
      <c r="S34" s="225">
        <v>3530.1317165262858</v>
      </c>
      <c r="T34" s="232">
        <v>917.8</v>
      </c>
      <c r="U34" s="231">
        <v>2100</v>
      </c>
      <c r="V34" s="232">
        <v>2467.5</v>
      </c>
      <c r="W34" s="225">
        <v>2255.8578469696445</v>
      </c>
      <c r="X34" s="232">
        <v>3564.3</v>
      </c>
    </row>
    <row r="35" spans="2:24" ht="12" customHeight="1" x14ac:dyDescent="0.15">
      <c r="B35" s="227" t="s">
        <v>121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  <c r="M35" s="217"/>
      <c r="N35" s="218"/>
      <c r="O35" s="192"/>
      <c r="P35" s="218"/>
      <c r="Q35" s="217"/>
      <c r="R35" s="218"/>
      <c r="S35" s="192"/>
      <c r="T35" s="218"/>
      <c r="U35" s="217"/>
      <c r="V35" s="218"/>
      <c r="W35" s="192"/>
      <c r="X35" s="218"/>
    </row>
    <row r="36" spans="2:24" ht="12" customHeight="1" x14ac:dyDescent="0.15">
      <c r="B36" s="234"/>
      <c r="C36" s="235"/>
      <c r="D36" s="236"/>
      <c r="E36" s="255"/>
      <c r="F36" s="256"/>
      <c r="G36" s="257"/>
      <c r="H36" s="256"/>
      <c r="I36" s="255"/>
      <c r="J36" s="256"/>
      <c r="K36" s="257"/>
      <c r="L36" s="256"/>
      <c r="M36" s="255"/>
      <c r="N36" s="256"/>
      <c r="O36" s="257"/>
      <c r="P36" s="256"/>
      <c r="Q36" s="255"/>
      <c r="R36" s="256"/>
      <c r="S36" s="257"/>
      <c r="T36" s="256"/>
      <c r="U36" s="255"/>
      <c r="V36" s="256"/>
      <c r="W36" s="257"/>
      <c r="X36" s="256"/>
    </row>
    <row r="37" spans="2:24" ht="6" customHeight="1" x14ac:dyDescent="0.15">
      <c r="B37" s="204"/>
      <c r="C37" s="225"/>
      <c r="D37" s="225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4" ht="12.75" customHeight="1" x14ac:dyDescent="0.15">
      <c r="B38" s="198" t="s">
        <v>102</v>
      </c>
      <c r="C38" s="197" t="s">
        <v>460</v>
      </c>
    </row>
    <row r="39" spans="2:24" ht="12.75" customHeight="1" x14ac:dyDescent="0.15">
      <c r="B39" s="237" t="s">
        <v>2</v>
      </c>
      <c r="C39" s="197" t="s">
        <v>103</v>
      </c>
    </row>
    <row r="40" spans="2:24" x14ac:dyDescent="0.15">
      <c r="B40" s="237"/>
    </row>
    <row r="41" spans="2:24" x14ac:dyDescent="0.15">
      <c r="B41" s="237"/>
    </row>
  </sheetData>
  <phoneticPr fontId="35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0.75" style="197" customWidth="1"/>
    <col min="2" max="2" width="5.75" style="197" customWidth="1"/>
    <col min="3" max="3" width="3.375" style="197" customWidth="1"/>
    <col min="4" max="4" width="5.25" style="197" customWidth="1"/>
    <col min="5" max="5" width="5.5" style="197" customWidth="1"/>
    <col min="6" max="7" width="5.875" style="197" customWidth="1"/>
    <col min="8" max="8" width="7.75" style="197" customWidth="1"/>
    <col min="9" max="9" width="5.75" style="197" customWidth="1"/>
    <col min="10" max="11" width="5.875" style="197" customWidth="1"/>
    <col min="12" max="12" width="7.5" style="197" customWidth="1"/>
    <col min="13" max="13" width="5.375" style="197" customWidth="1"/>
    <col min="14" max="15" width="5.875" style="197" customWidth="1"/>
    <col min="16" max="16" width="7.625" style="197" customWidth="1"/>
    <col min="17" max="17" width="5.5" style="197" customWidth="1"/>
    <col min="18" max="19" width="5.875" style="197" customWidth="1"/>
    <col min="20" max="20" width="7.5" style="197" customWidth="1"/>
    <col min="21" max="21" width="5.375" style="197" customWidth="1"/>
    <col min="22" max="23" width="5.875" style="197" customWidth="1"/>
    <col min="24" max="24" width="7.625" style="197" customWidth="1"/>
    <col min="25" max="16384" width="7.5" style="197"/>
  </cols>
  <sheetData>
    <row r="3" spans="2:26" x14ac:dyDescent="0.15">
      <c r="B3" s="167" t="s">
        <v>461</v>
      </c>
    </row>
    <row r="4" spans="2:26" x14ac:dyDescent="0.15">
      <c r="X4" s="198" t="s">
        <v>84</v>
      </c>
      <c r="Z4" s="192"/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2"/>
    </row>
    <row r="6" spans="2:26" x14ac:dyDescent="0.15">
      <c r="B6" s="200"/>
      <c r="C6" s="201" t="s">
        <v>85</v>
      </c>
      <c r="D6" s="202"/>
      <c r="E6" s="241" t="s">
        <v>126</v>
      </c>
      <c r="F6" s="242"/>
      <c r="G6" s="242"/>
      <c r="H6" s="243"/>
      <c r="I6" s="241" t="s">
        <v>127</v>
      </c>
      <c r="J6" s="242"/>
      <c r="K6" s="242"/>
      <c r="L6" s="243"/>
      <c r="M6" s="241" t="s">
        <v>128</v>
      </c>
      <c r="N6" s="242"/>
      <c r="O6" s="242"/>
      <c r="P6" s="243"/>
      <c r="Q6" s="238" t="s">
        <v>131</v>
      </c>
      <c r="R6" s="239"/>
      <c r="S6" s="239"/>
      <c r="T6" s="240"/>
      <c r="U6" s="241" t="s">
        <v>132</v>
      </c>
      <c r="V6" s="242"/>
      <c r="W6" s="242"/>
      <c r="X6" s="243"/>
      <c r="Z6" s="192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 t="s">
        <v>60</v>
      </c>
      <c r="C9" s="210">
        <v>20</v>
      </c>
      <c r="D9" s="254" t="s">
        <v>61</v>
      </c>
      <c r="E9" s="200">
        <v>788</v>
      </c>
      <c r="F9" s="596">
        <v>893</v>
      </c>
      <c r="G9" s="597">
        <v>796</v>
      </c>
      <c r="H9" s="596">
        <v>14402</v>
      </c>
      <c r="I9" s="200">
        <v>1050</v>
      </c>
      <c r="J9" s="596">
        <v>1418</v>
      </c>
      <c r="K9" s="597">
        <v>1268</v>
      </c>
      <c r="L9" s="596">
        <v>3899</v>
      </c>
      <c r="M9" s="200">
        <v>1082</v>
      </c>
      <c r="N9" s="596">
        <v>1418</v>
      </c>
      <c r="O9" s="597">
        <v>1274</v>
      </c>
      <c r="P9" s="596">
        <v>4107</v>
      </c>
      <c r="Q9" s="200">
        <v>1082</v>
      </c>
      <c r="R9" s="596">
        <v>1460</v>
      </c>
      <c r="S9" s="597">
        <v>1302</v>
      </c>
      <c r="T9" s="596">
        <v>3629</v>
      </c>
      <c r="U9" s="200">
        <v>1050</v>
      </c>
      <c r="V9" s="596">
        <v>1365</v>
      </c>
      <c r="W9" s="597">
        <v>1252</v>
      </c>
      <c r="X9" s="596">
        <v>4044</v>
      </c>
      <c r="Z9" s="192"/>
    </row>
    <row r="10" spans="2:26" ht="14.1" customHeight="1" x14ac:dyDescent="0.15">
      <c r="B10" s="217"/>
      <c r="C10" s="208">
        <v>21</v>
      </c>
      <c r="D10" s="192"/>
      <c r="E10" s="217">
        <v>714</v>
      </c>
      <c r="F10" s="218">
        <v>1050</v>
      </c>
      <c r="G10" s="192">
        <v>874</v>
      </c>
      <c r="H10" s="218">
        <v>349450</v>
      </c>
      <c r="I10" s="217">
        <v>998</v>
      </c>
      <c r="J10" s="218">
        <v>1418</v>
      </c>
      <c r="K10" s="192">
        <v>1196</v>
      </c>
      <c r="L10" s="218">
        <v>88145</v>
      </c>
      <c r="M10" s="217">
        <v>998</v>
      </c>
      <c r="N10" s="218">
        <v>1418</v>
      </c>
      <c r="O10" s="192">
        <v>1221</v>
      </c>
      <c r="P10" s="218">
        <v>99119</v>
      </c>
      <c r="Q10" s="217">
        <v>998</v>
      </c>
      <c r="R10" s="218">
        <v>1460</v>
      </c>
      <c r="S10" s="192">
        <v>1227</v>
      </c>
      <c r="T10" s="218">
        <v>74730</v>
      </c>
      <c r="U10" s="217">
        <v>998</v>
      </c>
      <c r="V10" s="218">
        <v>1365</v>
      </c>
      <c r="W10" s="192">
        <v>1184</v>
      </c>
      <c r="X10" s="218">
        <v>133032</v>
      </c>
      <c r="Z10" s="192"/>
    </row>
    <row r="11" spans="2:26" ht="14.1" customHeight="1" x14ac:dyDescent="0.15">
      <c r="B11" s="212"/>
      <c r="C11" s="215">
        <v>22</v>
      </c>
      <c r="D11" s="199"/>
      <c r="E11" s="212">
        <v>714</v>
      </c>
      <c r="F11" s="220">
        <v>954</v>
      </c>
      <c r="G11" s="199">
        <v>820</v>
      </c>
      <c r="H11" s="220">
        <v>361798</v>
      </c>
      <c r="I11" s="212">
        <v>924</v>
      </c>
      <c r="J11" s="220">
        <v>1260</v>
      </c>
      <c r="K11" s="199">
        <v>1083</v>
      </c>
      <c r="L11" s="220">
        <v>83255</v>
      </c>
      <c r="M11" s="212">
        <v>893</v>
      </c>
      <c r="N11" s="220">
        <v>1260</v>
      </c>
      <c r="O11" s="199">
        <v>1102</v>
      </c>
      <c r="P11" s="220">
        <v>78415</v>
      </c>
      <c r="Q11" s="212">
        <v>893</v>
      </c>
      <c r="R11" s="220">
        <v>1260</v>
      </c>
      <c r="S11" s="199">
        <v>1083</v>
      </c>
      <c r="T11" s="220">
        <v>61012</v>
      </c>
      <c r="U11" s="212">
        <v>893</v>
      </c>
      <c r="V11" s="220">
        <v>1208</v>
      </c>
      <c r="W11" s="199">
        <v>1073</v>
      </c>
      <c r="X11" s="220">
        <v>123157</v>
      </c>
      <c r="Z11" s="192"/>
    </row>
    <row r="12" spans="2:26" ht="14.1" customHeight="1" x14ac:dyDescent="0.15">
      <c r="B12" s="184" t="s">
        <v>235</v>
      </c>
      <c r="C12" s="177">
        <v>5</v>
      </c>
      <c r="D12" s="187" t="s">
        <v>237</v>
      </c>
      <c r="E12" s="217">
        <v>788</v>
      </c>
      <c r="F12" s="218">
        <v>924</v>
      </c>
      <c r="G12" s="192">
        <v>848</v>
      </c>
      <c r="H12" s="218">
        <v>31983</v>
      </c>
      <c r="I12" s="217">
        <v>1050</v>
      </c>
      <c r="J12" s="218">
        <v>1260</v>
      </c>
      <c r="K12" s="192">
        <v>1155</v>
      </c>
      <c r="L12" s="218">
        <v>5479</v>
      </c>
      <c r="M12" s="217">
        <v>1050</v>
      </c>
      <c r="N12" s="218">
        <v>1260</v>
      </c>
      <c r="O12" s="192">
        <v>1169</v>
      </c>
      <c r="P12" s="218">
        <v>7123</v>
      </c>
      <c r="Q12" s="217">
        <v>998</v>
      </c>
      <c r="R12" s="218">
        <v>1260</v>
      </c>
      <c r="S12" s="192">
        <v>1168</v>
      </c>
      <c r="T12" s="218">
        <v>5666</v>
      </c>
      <c r="U12" s="217">
        <v>998</v>
      </c>
      <c r="V12" s="218">
        <v>1208</v>
      </c>
      <c r="W12" s="192">
        <v>1104</v>
      </c>
      <c r="X12" s="218">
        <v>9344</v>
      </c>
      <c r="Z12" s="192"/>
    </row>
    <row r="13" spans="2:26" ht="14.1" customHeight="1" x14ac:dyDescent="0.15">
      <c r="B13" s="184"/>
      <c r="C13" s="177">
        <v>6</v>
      </c>
      <c r="D13" s="187"/>
      <c r="E13" s="217">
        <v>735</v>
      </c>
      <c r="F13" s="218">
        <v>893</v>
      </c>
      <c r="G13" s="192">
        <v>837</v>
      </c>
      <c r="H13" s="218">
        <v>34767</v>
      </c>
      <c r="I13" s="217">
        <v>1008</v>
      </c>
      <c r="J13" s="218">
        <v>1208</v>
      </c>
      <c r="K13" s="192">
        <v>1136</v>
      </c>
      <c r="L13" s="218">
        <v>5391</v>
      </c>
      <c r="M13" s="217">
        <v>998</v>
      </c>
      <c r="N13" s="218">
        <v>1208</v>
      </c>
      <c r="O13" s="192">
        <v>1151</v>
      </c>
      <c r="P13" s="218">
        <v>7205</v>
      </c>
      <c r="Q13" s="217">
        <v>998</v>
      </c>
      <c r="R13" s="218">
        <v>1216</v>
      </c>
      <c r="S13" s="192">
        <v>1154</v>
      </c>
      <c r="T13" s="218">
        <v>5140</v>
      </c>
      <c r="U13" s="217">
        <v>998</v>
      </c>
      <c r="V13" s="218">
        <v>1208</v>
      </c>
      <c r="W13" s="192">
        <v>1101</v>
      </c>
      <c r="X13" s="218">
        <v>10672</v>
      </c>
      <c r="Z13" s="192"/>
    </row>
    <row r="14" spans="2:26" ht="14.1" customHeight="1" x14ac:dyDescent="0.15">
      <c r="B14" s="184"/>
      <c r="C14" s="177">
        <v>7</v>
      </c>
      <c r="D14" s="187"/>
      <c r="E14" s="217">
        <v>767</v>
      </c>
      <c r="F14" s="218">
        <v>945</v>
      </c>
      <c r="G14" s="192">
        <v>852</v>
      </c>
      <c r="H14" s="218">
        <v>19932</v>
      </c>
      <c r="I14" s="217">
        <v>945</v>
      </c>
      <c r="J14" s="218">
        <v>1208</v>
      </c>
      <c r="K14" s="192">
        <v>1101</v>
      </c>
      <c r="L14" s="218">
        <v>3122</v>
      </c>
      <c r="M14" s="217">
        <v>1029</v>
      </c>
      <c r="N14" s="218">
        <v>1208</v>
      </c>
      <c r="O14" s="192">
        <v>1122</v>
      </c>
      <c r="P14" s="218">
        <v>4405</v>
      </c>
      <c r="Q14" s="217">
        <v>1050</v>
      </c>
      <c r="R14" s="218">
        <v>1208</v>
      </c>
      <c r="S14" s="192">
        <v>1132</v>
      </c>
      <c r="T14" s="218">
        <v>2758</v>
      </c>
      <c r="U14" s="217">
        <v>966</v>
      </c>
      <c r="V14" s="218">
        <v>1155</v>
      </c>
      <c r="W14" s="192">
        <v>1075</v>
      </c>
      <c r="X14" s="218">
        <v>6077</v>
      </c>
      <c r="Z14" s="192"/>
    </row>
    <row r="15" spans="2:26" ht="14.1" customHeight="1" x14ac:dyDescent="0.15">
      <c r="B15" s="184"/>
      <c r="C15" s="177">
        <v>8</v>
      </c>
      <c r="D15" s="187"/>
      <c r="E15" s="217">
        <v>756</v>
      </c>
      <c r="F15" s="218">
        <v>954</v>
      </c>
      <c r="G15" s="192">
        <v>863</v>
      </c>
      <c r="H15" s="218">
        <v>31161</v>
      </c>
      <c r="I15" s="217">
        <v>945</v>
      </c>
      <c r="J15" s="218">
        <v>1155</v>
      </c>
      <c r="K15" s="192">
        <v>1058</v>
      </c>
      <c r="L15" s="218">
        <v>10486</v>
      </c>
      <c r="M15" s="217">
        <v>893</v>
      </c>
      <c r="N15" s="218">
        <v>1176</v>
      </c>
      <c r="O15" s="192">
        <v>1071</v>
      </c>
      <c r="P15" s="218">
        <v>8216</v>
      </c>
      <c r="Q15" s="217">
        <v>893</v>
      </c>
      <c r="R15" s="218">
        <v>1208</v>
      </c>
      <c r="S15" s="192">
        <v>1079</v>
      </c>
      <c r="T15" s="218">
        <v>7260</v>
      </c>
      <c r="U15" s="217">
        <v>893</v>
      </c>
      <c r="V15" s="218">
        <v>1155</v>
      </c>
      <c r="W15" s="192">
        <v>1032</v>
      </c>
      <c r="X15" s="218">
        <v>10750</v>
      </c>
      <c r="Z15" s="192"/>
    </row>
    <row r="16" spans="2:26" ht="14.1" customHeight="1" x14ac:dyDescent="0.15">
      <c r="B16" s="184"/>
      <c r="C16" s="177">
        <v>9</v>
      </c>
      <c r="D16" s="187"/>
      <c r="E16" s="217">
        <v>756</v>
      </c>
      <c r="F16" s="218">
        <v>924</v>
      </c>
      <c r="G16" s="192">
        <v>845</v>
      </c>
      <c r="H16" s="218">
        <v>26190</v>
      </c>
      <c r="I16" s="217">
        <v>924</v>
      </c>
      <c r="J16" s="218">
        <v>1155</v>
      </c>
      <c r="K16" s="192">
        <v>1040</v>
      </c>
      <c r="L16" s="218">
        <v>7557</v>
      </c>
      <c r="M16" s="217">
        <v>924</v>
      </c>
      <c r="N16" s="218">
        <v>1155</v>
      </c>
      <c r="O16" s="192">
        <v>1049</v>
      </c>
      <c r="P16" s="218">
        <v>5882</v>
      </c>
      <c r="Q16" s="217">
        <v>924</v>
      </c>
      <c r="R16" s="218">
        <v>1260</v>
      </c>
      <c r="S16" s="192">
        <v>1051</v>
      </c>
      <c r="T16" s="218">
        <v>6023</v>
      </c>
      <c r="U16" s="217">
        <v>893</v>
      </c>
      <c r="V16" s="218">
        <v>1155</v>
      </c>
      <c r="W16" s="192">
        <v>1036</v>
      </c>
      <c r="X16" s="218">
        <v>9167</v>
      </c>
      <c r="Z16" s="192"/>
    </row>
    <row r="17" spans="2:26" ht="14.1" customHeight="1" x14ac:dyDescent="0.15">
      <c r="B17" s="184"/>
      <c r="C17" s="177">
        <v>10</v>
      </c>
      <c r="D17" s="166"/>
      <c r="E17" s="217">
        <v>735</v>
      </c>
      <c r="F17" s="217">
        <v>892.5</v>
      </c>
      <c r="G17" s="217">
        <v>810.2151620857644</v>
      </c>
      <c r="H17" s="217">
        <v>30350.9</v>
      </c>
      <c r="I17" s="217">
        <v>924</v>
      </c>
      <c r="J17" s="217">
        <v>1155</v>
      </c>
      <c r="K17" s="217">
        <v>1040.7117340760478</v>
      </c>
      <c r="L17" s="217">
        <v>7358.5</v>
      </c>
      <c r="M17" s="217">
        <v>924</v>
      </c>
      <c r="N17" s="217">
        <v>1155</v>
      </c>
      <c r="O17" s="217">
        <v>1043.6441901731628</v>
      </c>
      <c r="P17" s="217">
        <v>7928.9</v>
      </c>
      <c r="Q17" s="217">
        <v>924</v>
      </c>
      <c r="R17" s="218">
        <v>1155</v>
      </c>
      <c r="S17" s="218">
        <v>1052.1350531107737</v>
      </c>
      <c r="T17" s="218">
        <v>5066</v>
      </c>
      <c r="U17" s="218">
        <v>924</v>
      </c>
      <c r="V17" s="218">
        <v>1155</v>
      </c>
      <c r="W17" s="218">
        <v>1036.0180988593156</v>
      </c>
      <c r="X17" s="218">
        <v>13111.5</v>
      </c>
      <c r="Z17" s="192"/>
    </row>
    <row r="18" spans="2:26" ht="14.1" customHeight="1" x14ac:dyDescent="0.15">
      <c r="B18" s="184"/>
      <c r="C18" s="177">
        <v>11</v>
      </c>
      <c r="D18" s="187"/>
      <c r="E18" s="218">
        <v>714</v>
      </c>
      <c r="F18" s="218">
        <v>892.5</v>
      </c>
      <c r="G18" s="218">
        <v>802.72804328038512</v>
      </c>
      <c r="H18" s="218">
        <v>42098.8</v>
      </c>
      <c r="I18" s="218">
        <v>945</v>
      </c>
      <c r="J18" s="218">
        <v>1155</v>
      </c>
      <c r="K18" s="218">
        <v>1060.3927836411608</v>
      </c>
      <c r="L18" s="218">
        <v>9929.1999999999989</v>
      </c>
      <c r="M18" s="218">
        <v>945</v>
      </c>
      <c r="N18" s="218">
        <v>1155</v>
      </c>
      <c r="O18" s="218">
        <v>1063.3956705924768</v>
      </c>
      <c r="P18" s="218">
        <v>7000.9</v>
      </c>
      <c r="Q18" s="218">
        <v>945</v>
      </c>
      <c r="R18" s="218">
        <v>1207.5</v>
      </c>
      <c r="S18" s="219">
        <v>1063.5065114695494</v>
      </c>
      <c r="T18" s="218">
        <v>4853.3999999999996</v>
      </c>
      <c r="U18" s="218">
        <v>945</v>
      </c>
      <c r="V18" s="219">
        <v>1155</v>
      </c>
      <c r="W18" s="218">
        <v>1059.8212847785592</v>
      </c>
      <c r="X18" s="219">
        <v>15483.599999999999</v>
      </c>
      <c r="Z18" s="192"/>
    </row>
    <row r="19" spans="2:26" ht="14.1" customHeight="1" x14ac:dyDescent="0.15">
      <c r="B19" s="184"/>
      <c r="C19" s="177">
        <v>12</v>
      </c>
      <c r="D19" s="187"/>
      <c r="E19" s="218">
        <v>714</v>
      </c>
      <c r="F19" s="218">
        <v>892.5</v>
      </c>
      <c r="G19" s="218">
        <v>775.22137230702958</v>
      </c>
      <c r="H19" s="218">
        <v>28551</v>
      </c>
      <c r="I19" s="218">
        <v>966</v>
      </c>
      <c r="J19" s="218">
        <v>1155</v>
      </c>
      <c r="K19" s="218">
        <v>1058.1844486782568</v>
      </c>
      <c r="L19" s="218">
        <v>6533</v>
      </c>
      <c r="M19" s="218">
        <v>966</v>
      </c>
      <c r="N19" s="218">
        <v>1155</v>
      </c>
      <c r="O19" s="218">
        <v>1059.1719149255975</v>
      </c>
      <c r="P19" s="218">
        <v>5648</v>
      </c>
      <c r="Q19" s="218">
        <v>966</v>
      </c>
      <c r="R19" s="218">
        <v>1155</v>
      </c>
      <c r="S19" s="218">
        <v>1058.7430185127082</v>
      </c>
      <c r="T19" s="218">
        <v>5469</v>
      </c>
      <c r="U19" s="218">
        <v>966</v>
      </c>
      <c r="V19" s="218">
        <v>1155</v>
      </c>
      <c r="W19" s="218">
        <v>1056.136811481769</v>
      </c>
      <c r="X19" s="219">
        <v>12616</v>
      </c>
      <c r="Z19" s="192"/>
    </row>
    <row r="20" spans="2:26" ht="14.1" customHeight="1" x14ac:dyDescent="0.15">
      <c r="B20" s="184" t="s">
        <v>239</v>
      </c>
      <c r="C20" s="177">
        <v>1</v>
      </c>
      <c r="D20" s="187" t="s">
        <v>237</v>
      </c>
      <c r="E20" s="218">
        <v>703.5</v>
      </c>
      <c r="F20" s="218">
        <v>892.5</v>
      </c>
      <c r="G20" s="218">
        <v>794.65995565199989</v>
      </c>
      <c r="H20" s="218">
        <v>35321</v>
      </c>
      <c r="I20" s="218">
        <v>945</v>
      </c>
      <c r="J20" s="218">
        <v>1155</v>
      </c>
      <c r="K20" s="218">
        <v>1055.7658579534341</v>
      </c>
      <c r="L20" s="218">
        <v>7604</v>
      </c>
      <c r="M20" s="218">
        <v>945</v>
      </c>
      <c r="N20" s="218">
        <v>1155</v>
      </c>
      <c r="O20" s="218">
        <v>1060.6178769361941</v>
      </c>
      <c r="P20" s="218">
        <v>6384</v>
      </c>
      <c r="Q20" s="218">
        <v>945</v>
      </c>
      <c r="R20" s="218">
        <v>1207.5</v>
      </c>
      <c r="S20" s="218">
        <v>1062.8124655267513</v>
      </c>
      <c r="T20" s="219">
        <v>4317</v>
      </c>
      <c r="U20" s="218">
        <v>892.5</v>
      </c>
      <c r="V20" s="218">
        <v>1155</v>
      </c>
      <c r="W20" s="218">
        <v>1050.7426914484006</v>
      </c>
      <c r="X20" s="219">
        <v>15386</v>
      </c>
      <c r="Z20" s="192"/>
    </row>
    <row r="21" spans="2:26" ht="14.1" customHeight="1" x14ac:dyDescent="0.15">
      <c r="B21" s="184"/>
      <c r="C21" s="177">
        <v>2</v>
      </c>
      <c r="D21" s="187"/>
      <c r="E21" s="218">
        <v>682.5</v>
      </c>
      <c r="F21" s="218">
        <v>892.5</v>
      </c>
      <c r="G21" s="218">
        <v>809.60436884557646</v>
      </c>
      <c r="H21" s="218">
        <v>27714.5</v>
      </c>
      <c r="I21" s="218">
        <v>945</v>
      </c>
      <c r="J21" s="218">
        <v>1155</v>
      </c>
      <c r="K21" s="218">
        <v>1078.1344766459167</v>
      </c>
      <c r="L21" s="218">
        <v>6404.3</v>
      </c>
      <c r="M21" s="218">
        <v>945</v>
      </c>
      <c r="N21" s="218">
        <v>1155</v>
      </c>
      <c r="O21" s="218">
        <v>1083.7762905688578</v>
      </c>
      <c r="P21" s="218">
        <v>6177.8</v>
      </c>
      <c r="Q21" s="218">
        <v>997.5</v>
      </c>
      <c r="R21" s="218">
        <v>1155</v>
      </c>
      <c r="S21" s="218">
        <v>1084.7029153372089</v>
      </c>
      <c r="T21" s="218">
        <v>5514</v>
      </c>
      <c r="U21" s="218">
        <v>945</v>
      </c>
      <c r="V21" s="218">
        <v>1155</v>
      </c>
      <c r="W21" s="218">
        <v>1062.6671154567728</v>
      </c>
      <c r="X21" s="219">
        <v>12219.599999999999</v>
      </c>
    </row>
    <row r="22" spans="2:26" ht="14.1" customHeight="1" x14ac:dyDescent="0.15">
      <c r="B22" s="184"/>
      <c r="C22" s="177">
        <v>3</v>
      </c>
      <c r="D22" s="187"/>
      <c r="E22" s="218">
        <v>735</v>
      </c>
      <c r="F22" s="218">
        <v>911.40000000000009</v>
      </c>
      <c r="G22" s="218">
        <v>833.93128340063174</v>
      </c>
      <c r="H22" s="218">
        <v>26419.200000000001</v>
      </c>
      <c r="I22" s="218">
        <v>945</v>
      </c>
      <c r="J22" s="218">
        <v>1195.0049999999999</v>
      </c>
      <c r="K22" s="218">
        <v>1090.1246498599439</v>
      </c>
      <c r="L22" s="218">
        <v>6298.5</v>
      </c>
      <c r="M22" s="218">
        <v>945</v>
      </c>
      <c r="N22" s="218">
        <v>1207.5</v>
      </c>
      <c r="O22" s="218">
        <v>1099.0316742081445</v>
      </c>
      <c r="P22" s="218">
        <v>7716.9000000000005</v>
      </c>
      <c r="Q22" s="218">
        <v>945</v>
      </c>
      <c r="R22" s="218">
        <v>1207.5</v>
      </c>
      <c r="S22" s="218">
        <v>1100.7443131462337</v>
      </c>
      <c r="T22" s="218">
        <v>5121.2</v>
      </c>
      <c r="U22" s="218">
        <v>945</v>
      </c>
      <c r="V22" s="218">
        <v>1155</v>
      </c>
      <c r="W22" s="218">
        <v>1059.5903979238756</v>
      </c>
      <c r="X22" s="219">
        <v>12757.300000000001</v>
      </c>
    </row>
    <row r="23" spans="2:26" ht="14.1" customHeight="1" x14ac:dyDescent="0.15">
      <c r="B23" s="184"/>
      <c r="C23" s="177">
        <v>4</v>
      </c>
      <c r="D23" s="187"/>
      <c r="E23" s="218">
        <v>766.5</v>
      </c>
      <c r="F23" s="218">
        <v>997.5</v>
      </c>
      <c r="G23" s="219">
        <v>869.38234273511887</v>
      </c>
      <c r="H23" s="218">
        <v>28245</v>
      </c>
      <c r="I23" s="218">
        <v>997.5</v>
      </c>
      <c r="J23" s="218">
        <v>1207.5</v>
      </c>
      <c r="K23" s="218">
        <v>1104.9998675847457</v>
      </c>
      <c r="L23" s="218">
        <v>5979.2</v>
      </c>
      <c r="M23" s="218">
        <v>997.5</v>
      </c>
      <c r="N23" s="218">
        <v>1207.5</v>
      </c>
      <c r="O23" s="218">
        <v>1115.6983700573503</v>
      </c>
      <c r="P23" s="218">
        <v>3864.6</v>
      </c>
      <c r="Q23" s="218">
        <v>997.5</v>
      </c>
      <c r="R23" s="218">
        <v>1207.5</v>
      </c>
      <c r="S23" s="219">
        <v>1120.4987636230426</v>
      </c>
      <c r="T23" s="218">
        <v>3875</v>
      </c>
      <c r="U23" s="218">
        <v>997.5</v>
      </c>
      <c r="V23" s="218">
        <v>1207.5</v>
      </c>
      <c r="W23" s="218">
        <v>1087.4761223207429</v>
      </c>
      <c r="X23" s="219">
        <v>7850.2000000000007</v>
      </c>
    </row>
    <row r="24" spans="2:26" ht="14.1" customHeight="1" x14ac:dyDescent="0.15">
      <c r="B24" s="178"/>
      <c r="C24" s="182">
        <v>5</v>
      </c>
      <c r="D24" s="190"/>
      <c r="E24" s="220">
        <v>756</v>
      </c>
      <c r="F24" s="220">
        <v>997.5</v>
      </c>
      <c r="G24" s="220">
        <v>886.75150038292838</v>
      </c>
      <c r="H24" s="220">
        <v>27228.100000000002</v>
      </c>
      <c r="I24" s="220">
        <v>1050</v>
      </c>
      <c r="J24" s="220">
        <v>1207.5</v>
      </c>
      <c r="K24" s="220">
        <v>1108.9640475500146</v>
      </c>
      <c r="L24" s="220">
        <v>7246.1</v>
      </c>
      <c r="M24" s="220">
        <v>997.5</v>
      </c>
      <c r="N24" s="220">
        <v>1239</v>
      </c>
      <c r="O24" s="220">
        <v>1124.7027551659362</v>
      </c>
      <c r="P24" s="220">
        <v>6049.3</v>
      </c>
      <c r="Q24" s="220">
        <v>997.5</v>
      </c>
      <c r="R24" s="220">
        <v>1207.5</v>
      </c>
      <c r="S24" s="220">
        <v>1129.9603857132399</v>
      </c>
      <c r="T24" s="220">
        <v>5622.5</v>
      </c>
      <c r="U24" s="220">
        <v>945</v>
      </c>
      <c r="V24" s="220">
        <v>1155</v>
      </c>
      <c r="W24" s="220">
        <v>1062.4026996025291</v>
      </c>
      <c r="X24" s="221">
        <v>11660.5</v>
      </c>
    </row>
    <row r="25" spans="2:26" x14ac:dyDescent="0.15">
      <c r="B25" s="206"/>
      <c r="C25" s="225"/>
      <c r="D25" s="226"/>
      <c r="E25" s="217"/>
      <c r="F25" s="218"/>
      <c r="G25" s="192"/>
      <c r="H25" s="218"/>
      <c r="I25" s="217"/>
      <c r="J25" s="218"/>
      <c r="K25" s="192"/>
      <c r="L25" s="218"/>
      <c r="M25" s="217"/>
      <c r="N25" s="218"/>
      <c r="O25" s="192"/>
      <c r="P25" s="218"/>
      <c r="Q25" s="217"/>
      <c r="R25" s="218"/>
      <c r="S25" s="192"/>
      <c r="T25" s="218"/>
      <c r="U25" s="217"/>
      <c r="V25" s="218"/>
      <c r="W25" s="192"/>
      <c r="X25" s="218"/>
    </row>
    <row r="26" spans="2:26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</row>
    <row r="27" spans="2:26" x14ac:dyDescent="0.15">
      <c r="B27" s="203" t="s">
        <v>117</v>
      </c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</row>
    <row r="28" spans="2:26" x14ac:dyDescent="0.15">
      <c r="B28" s="227">
        <v>40673</v>
      </c>
      <c r="C28" s="228"/>
      <c r="D28" s="229">
        <v>40679</v>
      </c>
      <c r="E28" s="593">
        <v>756</v>
      </c>
      <c r="F28" s="594">
        <v>945</v>
      </c>
      <c r="G28" s="595">
        <v>875.61344655568598</v>
      </c>
      <c r="H28" s="232">
        <v>10767.2</v>
      </c>
      <c r="I28" s="593">
        <v>1050</v>
      </c>
      <c r="J28" s="594">
        <v>1207.5</v>
      </c>
      <c r="K28" s="595">
        <v>1110.2583502759223</v>
      </c>
      <c r="L28" s="232">
        <v>3143.8</v>
      </c>
      <c r="M28" s="593">
        <v>997.5</v>
      </c>
      <c r="N28" s="594">
        <v>1207.5</v>
      </c>
      <c r="O28" s="595">
        <v>1118.3937489237128</v>
      </c>
      <c r="P28" s="232">
        <v>2685.8</v>
      </c>
      <c r="Q28" s="593">
        <v>997.5</v>
      </c>
      <c r="R28" s="594">
        <v>1207.5</v>
      </c>
      <c r="S28" s="595">
        <v>1130.1931568754035</v>
      </c>
      <c r="T28" s="232">
        <v>2157</v>
      </c>
      <c r="U28" s="593">
        <v>976.5</v>
      </c>
      <c r="V28" s="594">
        <v>1155</v>
      </c>
      <c r="W28" s="595">
        <v>1069.7406431852985</v>
      </c>
      <c r="X28" s="232">
        <v>4253.3999999999996</v>
      </c>
    </row>
    <row r="29" spans="2:26" x14ac:dyDescent="0.15">
      <c r="B29" s="227" t="s">
        <v>118</v>
      </c>
      <c r="C29" s="228"/>
      <c r="D29" s="229"/>
      <c r="E29" s="217"/>
      <c r="F29" s="218"/>
      <c r="G29" s="192"/>
      <c r="H29" s="218"/>
      <c r="I29" s="217"/>
      <c r="J29" s="218"/>
      <c r="K29" s="192"/>
      <c r="L29" s="218"/>
      <c r="M29" s="217"/>
      <c r="N29" s="218"/>
      <c r="O29" s="192"/>
      <c r="P29" s="218"/>
      <c r="Q29" s="217"/>
      <c r="R29" s="218"/>
      <c r="S29" s="192"/>
      <c r="T29" s="218"/>
      <c r="U29" s="217"/>
      <c r="V29" s="218"/>
      <c r="W29" s="192"/>
      <c r="X29" s="218"/>
    </row>
    <row r="30" spans="2:26" x14ac:dyDescent="0.15">
      <c r="B30" s="227">
        <v>40680</v>
      </c>
      <c r="C30" s="228"/>
      <c r="D30" s="229">
        <v>40686</v>
      </c>
      <c r="E30" s="231">
        <v>787.5</v>
      </c>
      <c r="F30" s="232">
        <v>945</v>
      </c>
      <c r="G30" s="225">
        <v>883.33401639344265</v>
      </c>
      <c r="H30" s="232">
        <v>5957</v>
      </c>
      <c r="I30" s="231">
        <v>1081.5</v>
      </c>
      <c r="J30" s="232">
        <v>1207.5</v>
      </c>
      <c r="K30" s="225">
        <v>1108.0644949715784</v>
      </c>
      <c r="L30" s="232">
        <v>1097.3</v>
      </c>
      <c r="M30" s="231">
        <v>997.5</v>
      </c>
      <c r="N30" s="232">
        <v>1239</v>
      </c>
      <c r="O30" s="225">
        <v>1128.7065810311458</v>
      </c>
      <c r="P30" s="232">
        <v>1098.5</v>
      </c>
      <c r="Q30" s="231">
        <v>997.5</v>
      </c>
      <c r="R30" s="232">
        <v>1207.5</v>
      </c>
      <c r="S30" s="225">
        <v>1125.442153628652</v>
      </c>
      <c r="T30" s="232">
        <v>659.1</v>
      </c>
      <c r="U30" s="231">
        <v>945</v>
      </c>
      <c r="V30" s="232">
        <v>1155</v>
      </c>
      <c r="W30" s="225">
        <v>1065.5995702005732</v>
      </c>
      <c r="X30" s="232">
        <v>2345.3000000000002</v>
      </c>
    </row>
    <row r="31" spans="2:26" x14ac:dyDescent="0.15">
      <c r="B31" s="227" t="s">
        <v>119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  <c r="M31" s="217"/>
      <c r="N31" s="218"/>
      <c r="O31" s="192"/>
      <c r="P31" s="218"/>
      <c r="Q31" s="217"/>
      <c r="R31" s="218"/>
      <c r="S31" s="192"/>
      <c r="T31" s="218"/>
      <c r="U31" s="217"/>
      <c r="V31" s="218"/>
      <c r="W31" s="192"/>
      <c r="X31" s="218"/>
    </row>
    <row r="32" spans="2:26" x14ac:dyDescent="0.15">
      <c r="B32" s="227">
        <v>40687</v>
      </c>
      <c r="C32" s="228"/>
      <c r="D32" s="229">
        <v>40693</v>
      </c>
      <c r="E32" s="231">
        <v>756</v>
      </c>
      <c r="F32" s="232">
        <v>997.5</v>
      </c>
      <c r="G32" s="225">
        <v>893.04798305396969</v>
      </c>
      <c r="H32" s="232">
        <v>5785.1</v>
      </c>
      <c r="I32" s="231">
        <v>1081.5</v>
      </c>
      <c r="J32" s="232">
        <v>1207.5</v>
      </c>
      <c r="K32" s="225">
        <v>1106.4143664782177</v>
      </c>
      <c r="L32" s="232">
        <v>1074.7</v>
      </c>
      <c r="M32" s="231">
        <v>997.5</v>
      </c>
      <c r="N32" s="232">
        <v>1239</v>
      </c>
      <c r="O32" s="225">
        <v>1135.4505400795908</v>
      </c>
      <c r="P32" s="232">
        <v>937.1</v>
      </c>
      <c r="Q32" s="231">
        <v>999.91499999999996</v>
      </c>
      <c r="R32" s="232">
        <v>1207.5</v>
      </c>
      <c r="S32" s="225">
        <v>1131.1194821731749</v>
      </c>
      <c r="T32" s="232">
        <v>1223.9000000000001</v>
      </c>
      <c r="U32" s="231">
        <v>945</v>
      </c>
      <c r="V32" s="232">
        <v>1155</v>
      </c>
      <c r="W32" s="225">
        <v>1056.7202479338841</v>
      </c>
      <c r="X32" s="232">
        <v>2239.5</v>
      </c>
    </row>
    <row r="33" spans="2:24" x14ac:dyDescent="0.15">
      <c r="B33" s="227" t="s">
        <v>120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  <c r="M33" s="217"/>
      <c r="N33" s="218"/>
      <c r="O33" s="192"/>
      <c r="P33" s="218"/>
      <c r="Q33" s="217"/>
      <c r="R33" s="218"/>
      <c r="S33" s="192"/>
      <c r="T33" s="218"/>
      <c r="U33" s="217"/>
      <c r="V33" s="218"/>
      <c r="W33" s="192"/>
      <c r="X33" s="218"/>
    </row>
    <row r="34" spans="2:24" ht="12" customHeight="1" x14ac:dyDescent="0.15">
      <c r="B34" s="227">
        <v>40694</v>
      </c>
      <c r="C34" s="228"/>
      <c r="D34" s="229">
        <v>40700</v>
      </c>
      <c r="E34" s="231">
        <v>756</v>
      </c>
      <c r="F34" s="232">
        <v>997.5</v>
      </c>
      <c r="G34" s="225">
        <v>902.48035382660566</v>
      </c>
      <c r="H34" s="232">
        <v>4718.8</v>
      </c>
      <c r="I34" s="231">
        <v>1050</v>
      </c>
      <c r="J34" s="232">
        <v>1207.5</v>
      </c>
      <c r="K34" s="225">
        <v>1107.3684262359661</v>
      </c>
      <c r="L34" s="232">
        <v>1930.3</v>
      </c>
      <c r="M34" s="231">
        <v>997.5</v>
      </c>
      <c r="N34" s="232">
        <v>1207.5</v>
      </c>
      <c r="O34" s="225">
        <v>1128.75</v>
      </c>
      <c r="P34" s="232">
        <v>1327.9</v>
      </c>
      <c r="Q34" s="231">
        <v>997.5</v>
      </c>
      <c r="R34" s="232">
        <v>1207.5</v>
      </c>
      <c r="S34" s="225">
        <v>1131.0705647599468</v>
      </c>
      <c r="T34" s="232">
        <v>1582.5</v>
      </c>
      <c r="U34" s="231">
        <v>945</v>
      </c>
      <c r="V34" s="232">
        <v>1155</v>
      </c>
      <c r="W34" s="225">
        <v>1049.8094400675295</v>
      </c>
      <c r="X34" s="232">
        <v>2822.3</v>
      </c>
    </row>
    <row r="35" spans="2:24" ht="12" customHeight="1" x14ac:dyDescent="0.15">
      <c r="B35" s="227" t="s">
        <v>121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  <c r="M35" s="217"/>
      <c r="N35" s="218"/>
      <c r="O35" s="192"/>
      <c r="P35" s="218"/>
      <c r="Q35" s="217"/>
      <c r="R35" s="218"/>
      <c r="S35" s="192"/>
      <c r="T35" s="218"/>
      <c r="U35" s="217"/>
      <c r="V35" s="218"/>
      <c r="W35" s="192"/>
      <c r="X35" s="218"/>
    </row>
    <row r="36" spans="2:24" ht="12" customHeight="1" x14ac:dyDescent="0.15">
      <c r="B36" s="234"/>
      <c r="C36" s="235"/>
      <c r="D36" s="236"/>
      <c r="E36" s="255"/>
      <c r="F36" s="256"/>
      <c r="G36" s="257"/>
      <c r="H36" s="256"/>
      <c r="I36" s="255"/>
      <c r="J36" s="256"/>
      <c r="K36" s="257"/>
      <c r="L36" s="256"/>
      <c r="M36" s="255"/>
      <c r="N36" s="256"/>
      <c r="O36" s="257"/>
      <c r="P36" s="256"/>
      <c r="Q36" s="255"/>
      <c r="R36" s="256"/>
      <c r="S36" s="257"/>
      <c r="T36" s="256"/>
      <c r="U36" s="255"/>
      <c r="V36" s="256"/>
      <c r="W36" s="257"/>
      <c r="X36" s="256"/>
    </row>
    <row r="37" spans="2:24" ht="6" customHeight="1" x14ac:dyDescent="0.15">
      <c r="B37" s="204"/>
      <c r="C37" s="225"/>
      <c r="D37" s="225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4" ht="12.75" customHeight="1" x14ac:dyDescent="0.15">
      <c r="B38" s="198"/>
    </row>
    <row r="39" spans="2:24" ht="12.75" customHeight="1" x14ac:dyDescent="0.15">
      <c r="B39" s="237"/>
    </row>
    <row r="40" spans="2:24" x14ac:dyDescent="0.15">
      <c r="B40" s="237"/>
    </row>
    <row r="41" spans="2:24" x14ac:dyDescent="0.15">
      <c r="B41" s="237"/>
    </row>
  </sheetData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85" zoomScaleNormal="85" workbookViewId="0"/>
  </sheetViews>
  <sheetFormatPr defaultColWidth="7.5" defaultRowHeight="12" x14ac:dyDescent="0.15"/>
  <cols>
    <col min="1" max="1" width="1.25" style="197" customWidth="1"/>
    <col min="2" max="2" width="5.375" style="197" customWidth="1"/>
    <col min="3" max="3" width="3.375" style="197" customWidth="1"/>
    <col min="4" max="4" width="6.125" style="197" customWidth="1"/>
    <col min="5" max="5" width="5.375" style="197" customWidth="1"/>
    <col min="6" max="7" width="5.875" style="197" customWidth="1"/>
    <col min="8" max="8" width="8.125" style="197" customWidth="1"/>
    <col min="9" max="9" width="5.75" style="197" customWidth="1"/>
    <col min="10" max="11" width="5.875" style="197" customWidth="1"/>
    <col min="12" max="12" width="8.125" style="197" customWidth="1"/>
    <col min="13" max="16384" width="7.5" style="197"/>
  </cols>
  <sheetData>
    <row r="3" spans="2:24" x14ac:dyDescent="0.15">
      <c r="B3" s="167" t="s">
        <v>461</v>
      </c>
    </row>
    <row r="4" spans="2:24" x14ac:dyDescent="0.15">
      <c r="L4" s="198" t="s">
        <v>84</v>
      </c>
    </row>
    <row r="5" spans="2:24" ht="6" customHeight="1" x14ac:dyDescent="0.15">
      <c r="B5" s="199"/>
      <c r="C5" s="199"/>
      <c r="D5" s="199"/>
      <c r="E5" s="199"/>
      <c r="F5" s="199"/>
      <c r="G5" s="199"/>
      <c r="H5" s="199"/>
      <c r="N5" s="192"/>
      <c r="O5" s="192"/>
    </row>
    <row r="6" spans="2:24" x14ac:dyDescent="0.15">
      <c r="B6" s="200"/>
      <c r="C6" s="201" t="s">
        <v>85</v>
      </c>
      <c r="D6" s="202"/>
      <c r="E6" s="241" t="s">
        <v>133</v>
      </c>
      <c r="F6" s="242"/>
      <c r="G6" s="242"/>
      <c r="H6" s="243"/>
      <c r="I6" s="222" t="s">
        <v>135</v>
      </c>
      <c r="J6" s="223"/>
      <c r="K6" s="223"/>
      <c r="L6" s="224"/>
      <c r="N6" s="192"/>
      <c r="O6" s="192"/>
    </row>
    <row r="7" spans="2:24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N7" s="192"/>
      <c r="O7" s="192"/>
    </row>
    <row r="8" spans="2:24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N8" s="192"/>
      <c r="O8" s="192"/>
    </row>
    <row r="9" spans="2:24" ht="14.1" customHeight="1" x14ac:dyDescent="0.15">
      <c r="B9" s="200" t="s">
        <v>60</v>
      </c>
      <c r="C9" s="210">
        <v>20</v>
      </c>
      <c r="D9" s="254" t="s">
        <v>61</v>
      </c>
      <c r="E9" s="200">
        <v>893</v>
      </c>
      <c r="F9" s="596">
        <v>1050</v>
      </c>
      <c r="G9" s="597">
        <v>1003</v>
      </c>
      <c r="H9" s="596">
        <v>5564</v>
      </c>
      <c r="I9" s="200">
        <v>1296</v>
      </c>
      <c r="J9" s="596">
        <v>1470</v>
      </c>
      <c r="K9" s="597">
        <v>1407</v>
      </c>
      <c r="L9" s="596">
        <v>34627</v>
      </c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</row>
    <row r="10" spans="2:24" ht="14.1" customHeight="1" x14ac:dyDescent="0.15">
      <c r="B10" s="217"/>
      <c r="C10" s="208">
        <v>21</v>
      </c>
      <c r="D10" s="192"/>
      <c r="E10" s="217">
        <v>840</v>
      </c>
      <c r="F10" s="218">
        <v>1071</v>
      </c>
      <c r="G10" s="192">
        <v>958</v>
      </c>
      <c r="H10" s="218">
        <v>97963</v>
      </c>
      <c r="I10" s="217">
        <v>1208</v>
      </c>
      <c r="J10" s="218">
        <v>1470</v>
      </c>
      <c r="K10" s="192">
        <v>1344</v>
      </c>
      <c r="L10" s="218">
        <v>684291</v>
      </c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</row>
    <row r="11" spans="2:24" ht="14.1" customHeight="1" x14ac:dyDescent="0.15">
      <c r="B11" s="212"/>
      <c r="C11" s="215">
        <v>22</v>
      </c>
      <c r="D11" s="199"/>
      <c r="E11" s="212">
        <v>714</v>
      </c>
      <c r="F11" s="220">
        <v>1029</v>
      </c>
      <c r="G11" s="199">
        <v>879</v>
      </c>
      <c r="H11" s="220">
        <v>82207</v>
      </c>
      <c r="I11" s="212">
        <v>1050</v>
      </c>
      <c r="J11" s="220">
        <v>1418</v>
      </c>
      <c r="K11" s="199">
        <v>1253</v>
      </c>
      <c r="L11" s="220">
        <v>569475</v>
      </c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</row>
    <row r="12" spans="2:24" ht="14.1" customHeight="1" x14ac:dyDescent="0.15">
      <c r="B12" s="184" t="s">
        <v>235</v>
      </c>
      <c r="C12" s="177">
        <v>5</v>
      </c>
      <c r="D12" s="187" t="s">
        <v>237</v>
      </c>
      <c r="E12" s="217">
        <v>819</v>
      </c>
      <c r="F12" s="218">
        <v>945</v>
      </c>
      <c r="G12" s="192">
        <v>901</v>
      </c>
      <c r="H12" s="218">
        <v>5530</v>
      </c>
      <c r="I12" s="217">
        <v>1150</v>
      </c>
      <c r="J12" s="218">
        <v>1380</v>
      </c>
      <c r="K12" s="192">
        <v>1284</v>
      </c>
      <c r="L12" s="218">
        <v>51157</v>
      </c>
      <c r="N12" s="192"/>
      <c r="O12" s="192"/>
    </row>
    <row r="13" spans="2:24" ht="14.1" customHeight="1" x14ac:dyDescent="0.15">
      <c r="B13" s="184"/>
      <c r="C13" s="177">
        <v>6</v>
      </c>
      <c r="D13" s="187"/>
      <c r="E13" s="217">
        <v>788</v>
      </c>
      <c r="F13" s="218">
        <v>945</v>
      </c>
      <c r="G13" s="192">
        <v>889</v>
      </c>
      <c r="H13" s="218">
        <v>7118</v>
      </c>
      <c r="I13" s="217">
        <v>1050</v>
      </c>
      <c r="J13" s="218">
        <v>1313</v>
      </c>
      <c r="K13" s="192">
        <v>1205</v>
      </c>
      <c r="L13" s="218">
        <v>52015</v>
      </c>
      <c r="N13" s="192"/>
      <c r="O13" s="192"/>
    </row>
    <row r="14" spans="2:24" ht="14.1" customHeight="1" x14ac:dyDescent="0.15">
      <c r="B14" s="184"/>
      <c r="C14" s="177">
        <v>7</v>
      </c>
      <c r="D14" s="187"/>
      <c r="E14" s="217">
        <v>756</v>
      </c>
      <c r="F14" s="218">
        <v>924</v>
      </c>
      <c r="G14" s="192">
        <v>843</v>
      </c>
      <c r="H14" s="218">
        <v>4104</v>
      </c>
      <c r="I14" s="217">
        <v>1084</v>
      </c>
      <c r="J14" s="218">
        <v>1355</v>
      </c>
      <c r="K14" s="192">
        <v>1190</v>
      </c>
      <c r="L14" s="218">
        <v>28203</v>
      </c>
      <c r="N14" s="192"/>
      <c r="O14" s="192"/>
    </row>
    <row r="15" spans="2:24" ht="14.1" customHeight="1" x14ac:dyDescent="0.15">
      <c r="B15" s="184"/>
      <c r="C15" s="177">
        <v>8</v>
      </c>
      <c r="D15" s="187"/>
      <c r="E15" s="217">
        <v>767</v>
      </c>
      <c r="F15" s="218">
        <v>924</v>
      </c>
      <c r="G15" s="192">
        <v>823</v>
      </c>
      <c r="H15" s="218">
        <v>5685</v>
      </c>
      <c r="I15" s="217">
        <v>1103</v>
      </c>
      <c r="J15" s="218">
        <v>1313</v>
      </c>
      <c r="K15" s="192">
        <v>1246</v>
      </c>
      <c r="L15" s="218">
        <v>50456</v>
      </c>
      <c r="N15" s="192"/>
      <c r="O15" s="192"/>
    </row>
    <row r="16" spans="2:24" ht="14.1" customHeight="1" x14ac:dyDescent="0.15">
      <c r="B16" s="184"/>
      <c r="C16" s="177">
        <v>9</v>
      </c>
      <c r="D16" s="187"/>
      <c r="E16" s="217">
        <v>735</v>
      </c>
      <c r="F16" s="218">
        <v>945</v>
      </c>
      <c r="G16" s="192">
        <v>845</v>
      </c>
      <c r="H16" s="218">
        <v>6263</v>
      </c>
      <c r="I16" s="217">
        <v>1103</v>
      </c>
      <c r="J16" s="218">
        <v>1355</v>
      </c>
      <c r="K16" s="192">
        <v>1248</v>
      </c>
      <c r="L16" s="218">
        <v>41729</v>
      </c>
      <c r="N16" s="192"/>
      <c r="O16" s="192"/>
    </row>
    <row r="17" spans="2:24" ht="14.1" customHeight="1" x14ac:dyDescent="0.15">
      <c r="B17" s="184"/>
      <c r="C17" s="177">
        <v>10</v>
      </c>
      <c r="D17" s="187"/>
      <c r="E17" s="218">
        <v>787.5</v>
      </c>
      <c r="F17" s="218">
        <v>966</v>
      </c>
      <c r="G17" s="218">
        <v>860.69790195453072</v>
      </c>
      <c r="H17" s="218">
        <v>9071.4000000000015</v>
      </c>
      <c r="I17" s="218">
        <v>1155</v>
      </c>
      <c r="J17" s="218">
        <v>1346.1000000000001</v>
      </c>
      <c r="K17" s="218">
        <v>1254.459207849226</v>
      </c>
      <c r="L17" s="218">
        <v>50222.400000000001</v>
      </c>
      <c r="N17" s="192"/>
      <c r="O17" s="192"/>
    </row>
    <row r="18" spans="2:24" ht="14.1" customHeight="1" x14ac:dyDescent="0.15">
      <c r="B18" s="184"/>
      <c r="C18" s="177">
        <v>11</v>
      </c>
      <c r="D18" s="187"/>
      <c r="E18" s="218">
        <v>735</v>
      </c>
      <c r="F18" s="218">
        <v>997.5</v>
      </c>
      <c r="G18" s="218">
        <v>890.38774186574415</v>
      </c>
      <c r="H18" s="218">
        <v>14171.599999999999</v>
      </c>
      <c r="I18" s="218">
        <v>1134</v>
      </c>
      <c r="J18" s="218">
        <v>1344</v>
      </c>
      <c r="K18" s="218">
        <v>1245.1808171277833</v>
      </c>
      <c r="L18" s="219">
        <v>71679.399999999994</v>
      </c>
    </row>
    <row r="19" spans="2:24" ht="14.1" customHeight="1" x14ac:dyDescent="0.15">
      <c r="B19" s="184"/>
      <c r="C19" s="177">
        <v>12</v>
      </c>
      <c r="D19" s="187"/>
      <c r="E19" s="218">
        <v>787.5</v>
      </c>
      <c r="F19" s="218">
        <v>971.98500000000013</v>
      </c>
      <c r="G19" s="218">
        <v>886.99286282833646</v>
      </c>
      <c r="H19" s="218">
        <v>5838</v>
      </c>
      <c r="I19" s="218">
        <v>1173.7950000000001</v>
      </c>
      <c r="J19" s="218">
        <v>1344</v>
      </c>
      <c r="K19" s="218">
        <v>1256.4181005883136</v>
      </c>
      <c r="L19" s="219">
        <v>43339</v>
      </c>
    </row>
    <row r="20" spans="2:24" ht="14.1" customHeight="1" x14ac:dyDescent="0.15">
      <c r="B20" s="184" t="s">
        <v>239</v>
      </c>
      <c r="C20" s="177">
        <v>1</v>
      </c>
      <c r="D20" s="187" t="s">
        <v>237</v>
      </c>
      <c r="E20" s="218">
        <v>787.5</v>
      </c>
      <c r="F20" s="218">
        <v>997.5</v>
      </c>
      <c r="G20" s="218">
        <v>890.11008276230325</v>
      </c>
      <c r="H20" s="218">
        <v>7161</v>
      </c>
      <c r="I20" s="218">
        <v>1154.79</v>
      </c>
      <c r="J20" s="218">
        <v>1333.5</v>
      </c>
      <c r="K20" s="218">
        <v>1242.9881570255736</v>
      </c>
      <c r="L20" s="219">
        <v>61972</v>
      </c>
    </row>
    <row r="21" spans="2:24" ht="14.1" customHeight="1" x14ac:dyDescent="0.15">
      <c r="B21" s="184"/>
      <c r="C21" s="177">
        <v>2</v>
      </c>
      <c r="D21" s="187"/>
      <c r="E21" s="218">
        <v>819</v>
      </c>
      <c r="F21" s="218">
        <v>997.5</v>
      </c>
      <c r="G21" s="218">
        <v>900.76007610468275</v>
      </c>
      <c r="H21" s="218">
        <v>8006.1</v>
      </c>
      <c r="I21" s="218">
        <v>1134</v>
      </c>
      <c r="J21" s="218">
        <v>1312.5</v>
      </c>
      <c r="K21" s="218">
        <v>1232.6641353832379</v>
      </c>
      <c r="L21" s="219">
        <v>53636.899999999994</v>
      </c>
    </row>
    <row r="22" spans="2:24" ht="14.1" customHeight="1" x14ac:dyDescent="0.15">
      <c r="B22" s="184"/>
      <c r="C22" s="177">
        <v>3</v>
      </c>
      <c r="D22" s="187"/>
      <c r="E22" s="218">
        <v>787.5</v>
      </c>
      <c r="F22" s="218">
        <v>971.98500000000013</v>
      </c>
      <c r="G22" s="218">
        <v>880.57105711849943</v>
      </c>
      <c r="H22" s="218">
        <v>6493.3</v>
      </c>
      <c r="I22" s="218">
        <v>1102.5</v>
      </c>
      <c r="J22" s="218">
        <v>1365</v>
      </c>
      <c r="K22" s="218">
        <v>1220.4700107584724</v>
      </c>
      <c r="L22" s="219">
        <v>46111.199999999997</v>
      </c>
    </row>
    <row r="23" spans="2:24" ht="14.1" customHeight="1" x14ac:dyDescent="0.15">
      <c r="B23" s="184"/>
      <c r="C23" s="177">
        <v>4</v>
      </c>
      <c r="D23" s="187"/>
      <c r="E23" s="218">
        <v>787.5</v>
      </c>
      <c r="F23" s="218">
        <v>997.5</v>
      </c>
      <c r="G23" s="218">
        <v>880.20757398428373</v>
      </c>
      <c r="H23" s="218">
        <v>7425.3</v>
      </c>
      <c r="I23" s="218">
        <v>1102.5</v>
      </c>
      <c r="J23" s="218">
        <v>1333.5</v>
      </c>
      <c r="K23" s="218">
        <v>1223.8134446282836</v>
      </c>
      <c r="L23" s="219">
        <v>45361.4</v>
      </c>
    </row>
    <row r="24" spans="2:24" ht="14.1" customHeight="1" x14ac:dyDescent="0.15">
      <c r="B24" s="178"/>
      <c r="C24" s="182">
        <v>5</v>
      </c>
      <c r="D24" s="190"/>
      <c r="E24" s="220">
        <v>786.45</v>
      </c>
      <c r="F24" s="220">
        <v>976.5</v>
      </c>
      <c r="G24" s="220">
        <v>880.30724367361699</v>
      </c>
      <c r="H24" s="220">
        <v>7882.3</v>
      </c>
      <c r="I24" s="220">
        <v>1102.5</v>
      </c>
      <c r="J24" s="220">
        <v>1312.5</v>
      </c>
      <c r="K24" s="220">
        <v>1231.0641003608866</v>
      </c>
      <c r="L24" s="221">
        <v>53462.399999999994</v>
      </c>
    </row>
    <row r="25" spans="2:24" x14ac:dyDescent="0.15">
      <c r="B25" s="206" t="s">
        <v>130</v>
      </c>
      <c r="C25" s="225"/>
      <c r="D25" s="226"/>
      <c r="E25" s="217"/>
      <c r="F25" s="218"/>
      <c r="G25" s="192"/>
      <c r="H25" s="218"/>
      <c r="I25" s="217"/>
      <c r="J25" s="218"/>
      <c r="K25" s="192"/>
      <c r="L25" s="218"/>
    </row>
    <row r="26" spans="2:24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</row>
    <row r="27" spans="2:24" x14ac:dyDescent="0.15">
      <c r="B27" s="203" t="s">
        <v>117</v>
      </c>
      <c r="C27" s="225"/>
      <c r="D27" s="226"/>
      <c r="E27" s="217"/>
      <c r="F27" s="218"/>
      <c r="G27" s="192"/>
      <c r="H27" s="218"/>
      <c r="I27" s="217"/>
      <c r="J27" s="218"/>
      <c r="K27" s="192"/>
      <c r="L27" s="218"/>
    </row>
    <row r="28" spans="2:24" x14ac:dyDescent="0.15">
      <c r="B28" s="227">
        <v>40673</v>
      </c>
      <c r="C28" s="228"/>
      <c r="D28" s="229">
        <v>40679</v>
      </c>
      <c r="E28" s="593">
        <v>787.5</v>
      </c>
      <c r="F28" s="594">
        <v>976.5</v>
      </c>
      <c r="G28" s="595">
        <v>884.51909763666708</v>
      </c>
      <c r="H28" s="232">
        <v>3787</v>
      </c>
      <c r="I28" s="593">
        <v>1102.5</v>
      </c>
      <c r="J28" s="594">
        <v>1312.5</v>
      </c>
      <c r="K28" s="595">
        <v>1236.9631378361209</v>
      </c>
      <c r="L28" s="232">
        <v>20897</v>
      </c>
    </row>
    <row r="29" spans="2:24" x14ac:dyDescent="0.15">
      <c r="B29" s="227" t="s">
        <v>118</v>
      </c>
      <c r="C29" s="228"/>
      <c r="D29" s="229"/>
      <c r="E29" s="217"/>
      <c r="F29" s="218"/>
      <c r="G29" s="192"/>
      <c r="H29" s="218"/>
      <c r="I29" s="217"/>
      <c r="J29" s="218"/>
      <c r="K29" s="192"/>
      <c r="L29" s="218"/>
    </row>
    <row r="30" spans="2:24" x14ac:dyDescent="0.15">
      <c r="B30" s="227">
        <v>40680</v>
      </c>
      <c r="C30" s="228"/>
      <c r="D30" s="229">
        <v>40686</v>
      </c>
      <c r="E30" s="231">
        <v>787.5</v>
      </c>
      <c r="F30" s="232">
        <v>966</v>
      </c>
      <c r="G30" s="225">
        <v>874.67016298208819</v>
      </c>
      <c r="H30" s="232">
        <v>1362.3</v>
      </c>
      <c r="I30" s="231">
        <v>1102.5</v>
      </c>
      <c r="J30" s="232">
        <v>1312.5</v>
      </c>
      <c r="K30" s="225">
        <v>1233.6149430673352</v>
      </c>
      <c r="L30" s="232">
        <v>13754.8</v>
      </c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</row>
    <row r="31" spans="2:24" x14ac:dyDescent="0.15">
      <c r="B31" s="227" t="s">
        <v>119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</row>
    <row r="32" spans="2:24" x14ac:dyDescent="0.15">
      <c r="B32" s="227">
        <v>40687</v>
      </c>
      <c r="C32" s="228"/>
      <c r="D32" s="229">
        <v>40693</v>
      </c>
      <c r="E32" s="231">
        <v>786.45</v>
      </c>
      <c r="F32" s="232">
        <v>966</v>
      </c>
      <c r="G32" s="225">
        <v>885.21553398058279</v>
      </c>
      <c r="H32" s="232">
        <v>1375</v>
      </c>
      <c r="I32" s="231">
        <v>1102.5</v>
      </c>
      <c r="J32" s="232">
        <v>1312.5</v>
      </c>
      <c r="K32" s="225">
        <v>1218.4602775049118</v>
      </c>
      <c r="L32" s="232">
        <v>9048.7999999999993</v>
      </c>
    </row>
    <row r="33" spans="2:12" x14ac:dyDescent="0.15">
      <c r="B33" s="227" t="s">
        <v>120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</row>
    <row r="34" spans="2:12" ht="12" customHeight="1" x14ac:dyDescent="0.15">
      <c r="B34" s="227">
        <v>40694</v>
      </c>
      <c r="C34" s="228"/>
      <c r="D34" s="229">
        <v>40700</v>
      </c>
      <c r="E34" s="231">
        <v>787.5</v>
      </c>
      <c r="F34" s="232">
        <v>945</v>
      </c>
      <c r="G34" s="225">
        <v>867.97143105244868</v>
      </c>
      <c r="H34" s="232">
        <v>1358</v>
      </c>
      <c r="I34" s="231">
        <v>1157.2049999999999</v>
      </c>
      <c r="J34" s="232">
        <v>1301.3700000000001</v>
      </c>
      <c r="K34" s="225">
        <v>1228.4389460154241</v>
      </c>
      <c r="L34" s="232">
        <v>9761.7999999999993</v>
      </c>
    </row>
    <row r="35" spans="2:12" ht="12" customHeight="1" x14ac:dyDescent="0.15">
      <c r="B35" s="227" t="s">
        <v>121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</row>
    <row r="36" spans="2:12" ht="12" customHeight="1" x14ac:dyDescent="0.15">
      <c r="B36" s="234"/>
      <c r="C36" s="235"/>
      <c r="D36" s="236"/>
      <c r="E36" s="255"/>
      <c r="F36" s="256"/>
      <c r="G36" s="257"/>
      <c r="H36" s="256"/>
      <c r="I36" s="255"/>
      <c r="J36" s="256"/>
      <c r="K36" s="257"/>
      <c r="L36" s="256"/>
    </row>
    <row r="37" spans="2:12" ht="6" customHeight="1" x14ac:dyDescent="0.15">
      <c r="B37" s="204"/>
      <c r="C37" s="225"/>
      <c r="D37" s="225"/>
      <c r="E37" s="192"/>
      <c r="F37" s="192"/>
      <c r="G37" s="192"/>
      <c r="H37" s="192"/>
      <c r="I37" s="192"/>
      <c r="J37" s="192"/>
      <c r="K37" s="192"/>
      <c r="L37" s="192"/>
    </row>
    <row r="38" spans="2:12" ht="12.75" customHeight="1" x14ac:dyDescent="0.15">
      <c r="B38" s="198"/>
    </row>
    <row r="39" spans="2:12" ht="12.75" customHeight="1" x14ac:dyDescent="0.15">
      <c r="B39" s="237"/>
    </row>
    <row r="40" spans="2:12" x14ac:dyDescent="0.15">
      <c r="B40" s="237"/>
    </row>
    <row r="41" spans="2:12" x14ac:dyDescent="0.15">
      <c r="B41" s="237"/>
    </row>
  </sheetData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41"/>
  <sheetViews>
    <sheetView zoomScale="85" zoomScaleNormal="85" workbookViewId="0"/>
  </sheetViews>
  <sheetFormatPr defaultColWidth="7.5" defaultRowHeight="12" x14ac:dyDescent="0.15"/>
  <cols>
    <col min="1" max="1" width="1" style="197" customWidth="1"/>
    <col min="2" max="2" width="5.25" style="197" customWidth="1"/>
    <col min="3" max="3" width="2.5" style="197" customWidth="1"/>
    <col min="4" max="4" width="5.375" style="197" customWidth="1"/>
    <col min="5" max="5" width="5.5" style="197" customWidth="1"/>
    <col min="6" max="7" width="5.875" style="197" customWidth="1"/>
    <col min="8" max="8" width="8.125" style="197" customWidth="1"/>
    <col min="9" max="9" width="5.75" style="197" customWidth="1"/>
    <col min="10" max="11" width="5.875" style="197" customWidth="1"/>
    <col min="12" max="12" width="8.125" style="197" customWidth="1"/>
    <col min="13" max="13" width="5.5" style="197" customWidth="1"/>
    <col min="14" max="15" width="5.875" style="197" customWidth="1"/>
    <col min="16" max="16" width="8.125" style="197" customWidth="1"/>
    <col min="17" max="17" width="5.375" style="197" customWidth="1"/>
    <col min="18" max="19" width="5.875" style="197" customWidth="1"/>
    <col min="20" max="20" width="8.125" style="197" customWidth="1"/>
    <col min="21" max="21" width="5.5" style="197" customWidth="1"/>
    <col min="22" max="23" width="5.875" style="197" customWidth="1"/>
    <col min="24" max="24" width="8.125" style="197" customWidth="1"/>
    <col min="25" max="16384" width="7.5" style="197"/>
  </cols>
  <sheetData>
    <row r="3" spans="2:26" x14ac:dyDescent="0.15">
      <c r="B3" s="197" t="s">
        <v>462</v>
      </c>
    </row>
    <row r="4" spans="2:26" x14ac:dyDescent="0.15">
      <c r="X4" s="198" t="s">
        <v>84</v>
      </c>
    </row>
    <row r="5" spans="2:26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</row>
    <row r="6" spans="2:26" x14ac:dyDescent="0.15">
      <c r="B6" s="200"/>
      <c r="C6" s="201" t="s">
        <v>85</v>
      </c>
      <c r="D6" s="202"/>
      <c r="E6" s="222" t="s">
        <v>112</v>
      </c>
      <c r="F6" s="223"/>
      <c r="G6" s="223"/>
      <c r="H6" s="224"/>
      <c r="I6" s="222" t="s">
        <v>113</v>
      </c>
      <c r="J6" s="223"/>
      <c r="K6" s="223"/>
      <c r="L6" s="224"/>
      <c r="M6" s="222" t="s">
        <v>114</v>
      </c>
      <c r="N6" s="223"/>
      <c r="O6" s="223"/>
      <c r="P6" s="224"/>
      <c r="Q6" s="222" t="s">
        <v>116</v>
      </c>
      <c r="R6" s="223"/>
      <c r="S6" s="223"/>
      <c r="T6" s="224"/>
      <c r="U6" s="238" t="s">
        <v>124</v>
      </c>
      <c r="V6" s="239"/>
      <c r="W6" s="239"/>
      <c r="X6" s="240"/>
    </row>
    <row r="7" spans="2:26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</row>
    <row r="8" spans="2:26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</row>
    <row r="9" spans="2:26" ht="14.1" customHeight="1" x14ac:dyDescent="0.15">
      <c r="B9" s="200"/>
      <c r="C9" s="210"/>
      <c r="D9" s="254"/>
      <c r="E9" s="200"/>
      <c r="F9" s="596"/>
      <c r="G9" s="597"/>
      <c r="H9" s="596"/>
      <c r="I9" s="200"/>
      <c r="J9" s="596"/>
      <c r="K9" s="597"/>
      <c r="L9" s="596"/>
      <c r="M9" s="200"/>
      <c r="N9" s="596"/>
      <c r="O9" s="597"/>
      <c r="P9" s="596"/>
      <c r="Q9" s="200"/>
      <c r="R9" s="596"/>
      <c r="S9" s="597"/>
      <c r="T9" s="596"/>
      <c r="U9" s="200"/>
      <c r="V9" s="596"/>
      <c r="W9" s="597"/>
      <c r="X9" s="596"/>
      <c r="Y9" s="192"/>
      <c r="Z9" s="192"/>
    </row>
    <row r="10" spans="2:26" ht="14.1" customHeight="1" x14ac:dyDescent="0.15">
      <c r="B10" s="200" t="s">
        <v>60</v>
      </c>
      <c r="C10" s="210">
        <v>21</v>
      </c>
      <c r="D10" s="254" t="s">
        <v>61</v>
      </c>
      <c r="E10" s="200">
        <v>1680</v>
      </c>
      <c r="F10" s="596">
        <v>2625</v>
      </c>
      <c r="G10" s="597">
        <v>2049</v>
      </c>
      <c r="H10" s="596">
        <v>119957</v>
      </c>
      <c r="I10" s="200">
        <v>1470</v>
      </c>
      <c r="J10" s="596">
        <v>1890</v>
      </c>
      <c r="K10" s="597">
        <v>1686</v>
      </c>
      <c r="L10" s="596">
        <v>82099</v>
      </c>
      <c r="M10" s="200">
        <v>1050</v>
      </c>
      <c r="N10" s="596">
        <v>1575</v>
      </c>
      <c r="O10" s="597">
        <v>1298</v>
      </c>
      <c r="P10" s="596">
        <v>49340</v>
      </c>
      <c r="Q10" s="200">
        <v>3360</v>
      </c>
      <c r="R10" s="596">
        <v>4515</v>
      </c>
      <c r="S10" s="597">
        <v>3996</v>
      </c>
      <c r="T10" s="596">
        <v>21301</v>
      </c>
      <c r="U10" s="200">
        <v>3150</v>
      </c>
      <c r="V10" s="596">
        <v>4107</v>
      </c>
      <c r="W10" s="597">
        <v>3547</v>
      </c>
      <c r="X10" s="596">
        <v>57867</v>
      </c>
      <c r="Y10" s="192"/>
      <c r="Z10" s="192"/>
    </row>
    <row r="11" spans="2:26" ht="14.1" customHeight="1" x14ac:dyDescent="0.15">
      <c r="B11" s="212"/>
      <c r="C11" s="215">
        <v>22</v>
      </c>
      <c r="D11" s="199"/>
      <c r="E11" s="212">
        <v>1785</v>
      </c>
      <c r="F11" s="220">
        <v>2888</v>
      </c>
      <c r="G11" s="199">
        <v>2180</v>
      </c>
      <c r="H11" s="220">
        <v>149253</v>
      </c>
      <c r="I11" s="212">
        <v>1523</v>
      </c>
      <c r="J11" s="220">
        <v>2205</v>
      </c>
      <c r="K11" s="199">
        <v>1775</v>
      </c>
      <c r="L11" s="220">
        <v>98295</v>
      </c>
      <c r="M11" s="212">
        <v>1155</v>
      </c>
      <c r="N11" s="220">
        <v>1575</v>
      </c>
      <c r="O11" s="199">
        <v>1392</v>
      </c>
      <c r="P11" s="220">
        <v>62737</v>
      </c>
      <c r="Q11" s="212">
        <v>3885</v>
      </c>
      <c r="R11" s="220">
        <v>5040</v>
      </c>
      <c r="S11" s="199">
        <v>4372</v>
      </c>
      <c r="T11" s="220">
        <v>30170</v>
      </c>
      <c r="U11" s="212">
        <v>3360</v>
      </c>
      <c r="V11" s="220">
        <v>4156</v>
      </c>
      <c r="W11" s="199">
        <v>3789</v>
      </c>
      <c r="X11" s="220">
        <v>72102</v>
      </c>
      <c r="Y11" s="192"/>
      <c r="Z11" s="192"/>
    </row>
    <row r="12" spans="2:26" ht="14.1" customHeight="1" x14ac:dyDescent="0.15">
      <c r="B12" s="184" t="s">
        <v>235</v>
      </c>
      <c r="C12" s="177">
        <v>5</v>
      </c>
      <c r="D12" s="187" t="s">
        <v>237</v>
      </c>
      <c r="E12" s="217">
        <v>1890</v>
      </c>
      <c r="F12" s="218">
        <v>2205</v>
      </c>
      <c r="G12" s="192">
        <v>2041</v>
      </c>
      <c r="H12" s="218">
        <v>19176</v>
      </c>
      <c r="I12" s="217">
        <v>1575</v>
      </c>
      <c r="J12" s="218">
        <v>1890</v>
      </c>
      <c r="K12" s="192">
        <v>1696</v>
      </c>
      <c r="L12" s="218">
        <v>10496</v>
      </c>
      <c r="M12" s="217">
        <v>1313</v>
      </c>
      <c r="N12" s="218">
        <v>1575</v>
      </c>
      <c r="O12" s="192">
        <v>1400</v>
      </c>
      <c r="P12" s="218">
        <v>6979</v>
      </c>
      <c r="Q12" s="217">
        <v>4095</v>
      </c>
      <c r="R12" s="218">
        <v>4620</v>
      </c>
      <c r="S12" s="192">
        <v>4351</v>
      </c>
      <c r="T12" s="218">
        <v>3587</v>
      </c>
      <c r="U12" s="217">
        <v>3465</v>
      </c>
      <c r="V12" s="218">
        <v>4095</v>
      </c>
      <c r="W12" s="192">
        <v>3795</v>
      </c>
      <c r="X12" s="218">
        <v>7476</v>
      </c>
      <c r="Y12" s="192"/>
      <c r="Z12" s="192"/>
    </row>
    <row r="13" spans="2:26" ht="14.1" customHeight="1" x14ac:dyDescent="0.15">
      <c r="B13" s="184"/>
      <c r="C13" s="177">
        <v>6</v>
      </c>
      <c r="D13" s="187"/>
      <c r="E13" s="217">
        <v>1785</v>
      </c>
      <c r="F13" s="218">
        <v>2100</v>
      </c>
      <c r="G13" s="192">
        <v>1951</v>
      </c>
      <c r="H13" s="218">
        <v>10344</v>
      </c>
      <c r="I13" s="217">
        <v>1575</v>
      </c>
      <c r="J13" s="218">
        <v>1838</v>
      </c>
      <c r="K13" s="192">
        <v>1679</v>
      </c>
      <c r="L13" s="218">
        <v>7671</v>
      </c>
      <c r="M13" s="217">
        <v>1313</v>
      </c>
      <c r="N13" s="218">
        <v>1554</v>
      </c>
      <c r="O13" s="192">
        <v>1379</v>
      </c>
      <c r="P13" s="218">
        <v>4985</v>
      </c>
      <c r="Q13" s="217">
        <v>4200</v>
      </c>
      <c r="R13" s="218">
        <v>4725</v>
      </c>
      <c r="S13" s="192">
        <v>4446</v>
      </c>
      <c r="T13" s="218">
        <v>1760</v>
      </c>
      <c r="U13" s="217">
        <v>3465</v>
      </c>
      <c r="V13" s="218">
        <v>4107</v>
      </c>
      <c r="W13" s="192">
        <v>3761</v>
      </c>
      <c r="X13" s="218">
        <v>4850</v>
      </c>
      <c r="Y13" s="192"/>
      <c r="Z13" s="192"/>
    </row>
    <row r="14" spans="2:26" ht="14.1" customHeight="1" x14ac:dyDescent="0.15">
      <c r="B14" s="184"/>
      <c r="C14" s="177">
        <v>7</v>
      </c>
      <c r="D14" s="187"/>
      <c r="E14" s="217">
        <v>1785</v>
      </c>
      <c r="F14" s="218">
        <v>2100</v>
      </c>
      <c r="G14" s="192">
        <v>1951</v>
      </c>
      <c r="H14" s="218">
        <v>8973</v>
      </c>
      <c r="I14" s="217">
        <v>1523</v>
      </c>
      <c r="J14" s="218">
        <v>1785</v>
      </c>
      <c r="K14" s="192">
        <v>1653</v>
      </c>
      <c r="L14" s="218">
        <v>6704</v>
      </c>
      <c r="M14" s="217">
        <v>1260</v>
      </c>
      <c r="N14" s="218">
        <v>1470</v>
      </c>
      <c r="O14" s="192">
        <v>1364</v>
      </c>
      <c r="P14" s="218">
        <v>4200</v>
      </c>
      <c r="Q14" s="217">
        <v>4200</v>
      </c>
      <c r="R14" s="218">
        <v>4725</v>
      </c>
      <c r="S14" s="192">
        <v>4469</v>
      </c>
      <c r="T14" s="218">
        <v>1665</v>
      </c>
      <c r="U14" s="217">
        <v>3413</v>
      </c>
      <c r="V14" s="218">
        <v>3843</v>
      </c>
      <c r="W14" s="192">
        <v>3676</v>
      </c>
      <c r="X14" s="218">
        <v>5092</v>
      </c>
      <c r="Y14" s="192"/>
      <c r="Z14" s="192"/>
    </row>
    <row r="15" spans="2:26" ht="14.1" customHeight="1" x14ac:dyDescent="0.15">
      <c r="B15" s="184"/>
      <c r="C15" s="177">
        <v>8</v>
      </c>
      <c r="D15" s="187"/>
      <c r="E15" s="217">
        <v>1890</v>
      </c>
      <c r="F15" s="218">
        <v>2205</v>
      </c>
      <c r="G15" s="192">
        <v>2031</v>
      </c>
      <c r="H15" s="218">
        <v>17567</v>
      </c>
      <c r="I15" s="217">
        <v>1523</v>
      </c>
      <c r="J15" s="218">
        <v>1838</v>
      </c>
      <c r="K15" s="192">
        <v>1672</v>
      </c>
      <c r="L15" s="218">
        <v>9365</v>
      </c>
      <c r="M15" s="217">
        <v>1313</v>
      </c>
      <c r="N15" s="218">
        <v>1523</v>
      </c>
      <c r="O15" s="192">
        <v>1371</v>
      </c>
      <c r="P15" s="218">
        <v>6995</v>
      </c>
      <c r="Q15" s="217">
        <v>4095</v>
      </c>
      <c r="R15" s="218">
        <v>4725</v>
      </c>
      <c r="S15" s="192">
        <v>4437</v>
      </c>
      <c r="T15" s="218">
        <v>2544</v>
      </c>
      <c r="U15" s="217">
        <v>3518</v>
      </c>
      <c r="V15" s="218">
        <v>3990</v>
      </c>
      <c r="W15" s="192">
        <v>3770</v>
      </c>
      <c r="X15" s="218">
        <v>7204</v>
      </c>
      <c r="Y15" s="192"/>
      <c r="Z15" s="192"/>
    </row>
    <row r="16" spans="2:26" ht="14.1" customHeight="1" x14ac:dyDescent="0.15">
      <c r="B16" s="184"/>
      <c r="C16" s="177">
        <v>9</v>
      </c>
      <c r="D16" s="166"/>
      <c r="E16" s="217">
        <v>1890</v>
      </c>
      <c r="F16" s="217">
        <v>2310</v>
      </c>
      <c r="G16" s="217">
        <v>2103.4387959030728</v>
      </c>
      <c r="H16" s="217">
        <v>10461.6</v>
      </c>
      <c r="I16" s="217">
        <v>1575</v>
      </c>
      <c r="J16" s="217">
        <v>1890</v>
      </c>
      <c r="K16" s="217">
        <v>1723.3448645242595</v>
      </c>
      <c r="L16" s="217">
        <v>7637.3</v>
      </c>
      <c r="M16" s="217">
        <v>1260</v>
      </c>
      <c r="N16" s="217">
        <v>1417.5</v>
      </c>
      <c r="O16" s="217">
        <v>1357.5055617352612</v>
      </c>
      <c r="P16" s="217">
        <v>4344.8999999999996</v>
      </c>
      <c r="Q16" s="217">
        <v>4095</v>
      </c>
      <c r="R16" s="217">
        <v>4725</v>
      </c>
      <c r="S16" s="217">
        <v>4404.6195652173919</v>
      </c>
      <c r="T16" s="217">
        <v>2438</v>
      </c>
      <c r="U16" s="217">
        <v>3465</v>
      </c>
      <c r="V16" s="217">
        <v>3990</v>
      </c>
      <c r="W16" s="217">
        <v>3702.0776788173721</v>
      </c>
      <c r="X16" s="218">
        <v>5003.5</v>
      </c>
      <c r="Y16" s="192"/>
      <c r="Z16" s="192"/>
    </row>
    <row r="17" spans="2:26" ht="14.1" customHeight="1" x14ac:dyDescent="0.15">
      <c r="B17" s="184"/>
      <c r="C17" s="177">
        <v>10</v>
      </c>
      <c r="D17" s="187"/>
      <c r="E17" s="218">
        <v>2129.9250000000002</v>
      </c>
      <c r="F17" s="218">
        <v>2520</v>
      </c>
      <c r="G17" s="218">
        <v>2314.9186308456051</v>
      </c>
      <c r="H17" s="218">
        <v>11937.2</v>
      </c>
      <c r="I17" s="218">
        <v>1680</v>
      </c>
      <c r="J17" s="218">
        <v>1995</v>
      </c>
      <c r="K17" s="218">
        <v>1804.030176546901</v>
      </c>
      <c r="L17" s="218">
        <v>9167.9</v>
      </c>
      <c r="M17" s="218">
        <v>1260</v>
      </c>
      <c r="N17" s="218">
        <v>1449</v>
      </c>
      <c r="O17" s="218">
        <v>1338.4243281471004</v>
      </c>
      <c r="P17" s="218">
        <v>4640.7999999999993</v>
      </c>
      <c r="Q17" s="218">
        <v>4200</v>
      </c>
      <c r="R17" s="218">
        <v>4830</v>
      </c>
      <c r="S17" s="218">
        <v>4462.0102629890962</v>
      </c>
      <c r="T17" s="218">
        <v>1977.5</v>
      </c>
      <c r="U17" s="218">
        <v>3465</v>
      </c>
      <c r="V17" s="218">
        <v>3990</v>
      </c>
      <c r="W17" s="218">
        <v>3692.3501700340075</v>
      </c>
      <c r="X17" s="218">
        <v>7038</v>
      </c>
      <c r="Y17" s="192"/>
      <c r="Z17" s="192"/>
    </row>
    <row r="18" spans="2:26" ht="14.1" customHeight="1" x14ac:dyDescent="0.15">
      <c r="B18" s="184"/>
      <c r="C18" s="177">
        <v>11</v>
      </c>
      <c r="D18" s="187"/>
      <c r="E18" s="218">
        <v>2247</v>
      </c>
      <c r="F18" s="218">
        <v>2625</v>
      </c>
      <c r="G18" s="218">
        <v>2448.6929835611268</v>
      </c>
      <c r="H18" s="218">
        <v>9932.2000000000007</v>
      </c>
      <c r="I18" s="218">
        <v>1732.5</v>
      </c>
      <c r="J18" s="218">
        <v>2047.5</v>
      </c>
      <c r="K18" s="218">
        <v>1841.6560022650062</v>
      </c>
      <c r="L18" s="218">
        <v>7639.1</v>
      </c>
      <c r="M18" s="218">
        <v>1260</v>
      </c>
      <c r="N18" s="218">
        <v>1470</v>
      </c>
      <c r="O18" s="218">
        <v>1311.6831881223329</v>
      </c>
      <c r="P18" s="218">
        <v>4136.7</v>
      </c>
      <c r="Q18" s="218">
        <v>4357.5</v>
      </c>
      <c r="R18" s="218">
        <v>4830</v>
      </c>
      <c r="S18" s="218">
        <v>4588.5766882183916</v>
      </c>
      <c r="T18" s="218">
        <v>1973.1</v>
      </c>
      <c r="U18" s="218">
        <v>3570</v>
      </c>
      <c r="V18" s="218">
        <v>3990</v>
      </c>
      <c r="W18" s="218">
        <v>3774.762786822203</v>
      </c>
      <c r="X18" s="219">
        <v>5587.7000000000007</v>
      </c>
      <c r="Y18" s="192"/>
      <c r="Z18" s="192"/>
    </row>
    <row r="19" spans="2:26" ht="14.1" customHeight="1" x14ac:dyDescent="0.15">
      <c r="B19" s="184"/>
      <c r="C19" s="177">
        <v>12</v>
      </c>
      <c r="D19" s="187"/>
      <c r="E19" s="218">
        <v>2415</v>
      </c>
      <c r="F19" s="218">
        <v>2887.5</v>
      </c>
      <c r="G19" s="218">
        <v>2643.6736465880608</v>
      </c>
      <c r="H19" s="218">
        <v>14913</v>
      </c>
      <c r="I19" s="218">
        <v>1785</v>
      </c>
      <c r="J19" s="218">
        <v>2205</v>
      </c>
      <c r="K19" s="219">
        <v>1939.8791670557475</v>
      </c>
      <c r="L19" s="218">
        <v>9454</v>
      </c>
      <c r="M19" s="218">
        <v>1260</v>
      </c>
      <c r="N19" s="218">
        <v>1522.5</v>
      </c>
      <c r="O19" s="218">
        <v>1322.1742400623539</v>
      </c>
      <c r="P19" s="218">
        <v>5071</v>
      </c>
      <c r="Q19" s="218">
        <v>4410</v>
      </c>
      <c r="R19" s="218">
        <v>5040</v>
      </c>
      <c r="S19" s="218">
        <v>4752.0355168601436</v>
      </c>
      <c r="T19" s="218">
        <v>2376</v>
      </c>
      <c r="U19" s="219">
        <v>3675</v>
      </c>
      <c r="V19" s="218">
        <v>4156.0050000000001</v>
      </c>
      <c r="W19" s="218">
        <v>3948.5362128624274</v>
      </c>
      <c r="X19" s="219">
        <v>7151</v>
      </c>
      <c r="Y19" s="192"/>
      <c r="Z19" s="192"/>
    </row>
    <row r="20" spans="2:26" ht="14.1" customHeight="1" x14ac:dyDescent="0.15">
      <c r="B20" s="184" t="s">
        <v>239</v>
      </c>
      <c r="C20" s="177">
        <v>1</v>
      </c>
      <c r="D20" s="187" t="s">
        <v>237</v>
      </c>
      <c r="E20" s="218">
        <v>2310</v>
      </c>
      <c r="F20" s="218">
        <v>2782.5</v>
      </c>
      <c r="G20" s="218">
        <v>2573.3191250572618</v>
      </c>
      <c r="H20" s="218">
        <v>9786.1</v>
      </c>
      <c r="I20" s="218">
        <v>1732.5</v>
      </c>
      <c r="J20" s="218">
        <v>2100</v>
      </c>
      <c r="K20" s="218">
        <v>1867.8588061306805</v>
      </c>
      <c r="L20" s="218">
        <v>8272.2000000000007</v>
      </c>
      <c r="M20" s="218">
        <v>1260</v>
      </c>
      <c r="N20" s="218">
        <v>1365</v>
      </c>
      <c r="O20" s="218">
        <v>1316.8836978131212</v>
      </c>
      <c r="P20" s="218">
        <v>3880.7000000000003</v>
      </c>
      <c r="Q20" s="218">
        <v>4515</v>
      </c>
      <c r="R20" s="218">
        <v>4935</v>
      </c>
      <c r="S20" s="218">
        <v>4696.7590953785657</v>
      </c>
      <c r="T20" s="218">
        <v>1560.2</v>
      </c>
      <c r="U20" s="218">
        <v>3780</v>
      </c>
      <c r="V20" s="218">
        <v>4150.0200000000004</v>
      </c>
      <c r="W20" s="218">
        <v>3941.9707857622557</v>
      </c>
      <c r="X20" s="219">
        <v>4734.8999999999996</v>
      </c>
      <c r="Y20" s="192"/>
      <c r="Z20" s="192"/>
    </row>
    <row r="21" spans="2:26" ht="14.1" customHeight="1" x14ac:dyDescent="0.15">
      <c r="B21" s="184"/>
      <c r="C21" s="177">
        <v>2</v>
      </c>
      <c r="D21" s="187"/>
      <c r="E21" s="218">
        <v>2205</v>
      </c>
      <c r="F21" s="218">
        <v>2572.5</v>
      </c>
      <c r="G21" s="218">
        <v>2382.8096695706772</v>
      </c>
      <c r="H21" s="218">
        <v>8682.7999999999993</v>
      </c>
      <c r="I21" s="218">
        <v>1627.5</v>
      </c>
      <c r="J21" s="218">
        <v>1890</v>
      </c>
      <c r="K21" s="218">
        <v>1752.812163009404</v>
      </c>
      <c r="L21" s="218">
        <v>8246.6</v>
      </c>
      <c r="M21" s="218">
        <v>1260</v>
      </c>
      <c r="N21" s="218">
        <v>1522.5</v>
      </c>
      <c r="O21" s="218">
        <v>1332.900203206141</v>
      </c>
      <c r="P21" s="218">
        <v>3602.7</v>
      </c>
      <c r="Q21" s="218">
        <v>4515</v>
      </c>
      <c r="R21" s="218">
        <v>5040</v>
      </c>
      <c r="S21" s="218">
        <v>4739.8834317687288</v>
      </c>
      <c r="T21" s="218">
        <v>1843.5</v>
      </c>
      <c r="U21" s="218">
        <v>3780</v>
      </c>
      <c r="V21" s="218">
        <v>4200</v>
      </c>
      <c r="W21" s="218">
        <v>3929.9367387332527</v>
      </c>
      <c r="X21" s="219">
        <v>3828.1</v>
      </c>
      <c r="Y21" s="192"/>
      <c r="Z21" s="192"/>
    </row>
    <row r="22" spans="2:26" ht="14.1" customHeight="1" x14ac:dyDescent="0.15">
      <c r="B22" s="184"/>
      <c r="C22" s="177">
        <v>3</v>
      </c>
      <c r="D22" s="187"/>
      <c r="E22" s="218">
        <v>2162.7900000000004</v>
      </c>
      <c r="F22" s="218">
        <v>2600.0099999999998</v>
      </c>
      <c r="G22" s="218">
        <v>2386.1451528642165</v>
      </c>
      <c r="H22" s="218">
        <v>8521.6</v>
      </c>
      <c r="I22" s="218">
        <v>1627.5</v>
      </c>
      <c r="J22" s="218">
        <v>1890</v>
      </c>
      <c r="K22" s="218">
        <v>1751.3549845690079</v>
      </c>
      <c r="L22" s="218">
        <v>7845.2</v>
      </c>
      <c r="M22" s="218">
        <v>1312.5</v>
      </c>
      <c r="N22" s="218">
        <v>1501.5</v>
      </c>
      <c r="O22" s="218">
        <v>1379.2152470187393</v>
      </c>
      <c r="P22" s="218">
        <v>3265.1000000000004</v>
      </c>
      <c r="Q22" s="218">
        <v>4410</v>
      </c>
      <c r="R22" s="218">
        <v>5040</v>
      </c>
      <c r="S22" s="218">
        <v>4754.1237122107741</v>
      </c>
      <c r="T22" s="218">
        <v>1679.3000000000002</v>
      </c>
      <c r="U22" s="218">
        <v>3675</v>
      </c>
      <c r="V22" s="218">
        <v>4200</v>
      </c>
      <c r="W22" s="218">
        <v>3883.2952733883376</v>
      </c>
      <c r="X22" s="219">
        <v>4191</v>
      </c>
      <c r="Y22" s="192"/>
      <c r="Z22" s="192"/>
    </row>
    <row r="23" spans="2:26" ht="14.1" customHeight="1" x14ac:dyDescent="0.15">
      <c r="B23" s="184"/>
      <c r="C23" s="177">
        <v>4</v>
      </c>
      <c r="D23" s="187"/>
      <c r="E23" s="218">
        <v>2152.5</v>
      </c>
      <c r="F23" s="218">
        <v>2467.5</v>
      </c>
      <c r="G23" s="218">
        <v>2321.3601360598991</v>
      </c>
      <c r="H23" s="218">
        <v>9504.7999999999993</v>
      </c>
      <c r="I23" s="218">
        <v>1680</v>
      </c>
      <c r="J23" s="219">
        <v>1995</v>
      </c>
      <c r="K23" s="218">
        <v>1811.4804160832175</v>
      </c>
      <c r="L23" s="218">
        <v>7160.6</v>
      </c>
      <c r="M23" s="218">
        <v>1365</v>
      </c>
      <c r="N23" s="218">
        <v>1575</v>
      </c>
      <c r="O23" s="218">
        <v>1490.9192307692308</v>
      </c>
      <c r="P23" s="218">
        <v>4395.1000000000004</v>
      </c>
      <c r="Q23" s="218">
        <v>4410</v>
      </c>
      <c r="R23" s="218">
        <v>5040</v>
      </c>
      <c r="S23" s="218">
        <v>4742.7950718455322</v>
      </c>
      <c r="T23" s="218">
        <v>2221.3999999999996</v>
      </c>
      <c r="U23" s="218">
        <v>3675</v>
      </c>
      <c r="V23" s="218">
        <v>4200</v>
      </c>
      <c r="W23" s="218">
        <v>3916.4955242966753</v>
      </c>
      <c r="X23" s="219">
        <v>5211.1000000000004</v>
      </c>
      <c r="Y23" s="192"/>
      <c r="Z23" s="192"/>
    </row>
    <row r="24" spans="2:26" ht="14.1" customHeight="1" x14ac:dyDescent="0.15">
      <c r="B24" s="178"/>
      <c r="C24" s="182">
        <v>5</v>
      </c>
      <c r="D24" s="190"/>
      <c r="E24" s="220">
        <v>2079</v>
      </c>
      <c r="F24" s="220">
        <v>2500.0500000000002</v>
      </c>
      <c r="G24" s="220">
        <v>2303.633947192382</v>
      </c>
      <c r="H24" s="220">
        <v>15105.7</v>
      </c>
      <c r="I24" s="220">
        <v>1785</v>
      </c>
      <c r="J24" s="220">
        <v>2000.04</v>
      </c>
      <c r="K24" s="220">
        <v>1851.8499117498739</v>
      </c>
      <c r="L24" s="220">
        <v>7507.6</v>
      </c>
      <c r="M24" s="220">
        <v>1365</v>
      </c>
      <c r="N24" s="220">
        <v>1606.5</v>
      </c>
      <c r="O24" s="220">
        <v>1501.4626334519571</v>
      </c>
      <c r="P24" s="220">
        <v>4676.7</v>
      </c>
      <c r="Q24" s="220">
        <v>4462.5</v>
      </c>
      <c r="R24" s="220">
        <v>5040</v>
      </c>
      <c r="S24" s="220">
        <v>4762.8567665601531</v>
      </c>
      <c r="T24" s="220">
        <v>2576.5</v>
      </c>
      <c r="U24" s="220">
        <v>3570</v>
      </c>
      <c r="V24" s="220">
        <v>4410</v>
      </c>
      <c r="W24" s="220">
        <v>3905.5762977473073</v>
      </c>
      <c r="X24" s="220">
        <v>6812.2</v>
      </c>
      <c r="Y24" s="192"/>
      <c r="Z24" s="192"/>
    </row>
    <row r="25" spans="2:26" x14ac:dyDescent="0.15">
      <c r="B25" s="206"/>
      <c r="C25" s="225"/>
      <c r="D25" s="226"/>
      <c r="E25" s="217"/>
      <c r="F25" s="218"/>
      <c r="G25" s="192"/>
      <c r="H25" s="218"/>
      <c r="I25" s="217"/>
      <c r="J25" s="218"/>
      <c r="K25" s="192"/>
      <c r="L25" s="218"/>
      <c r="M25" s="217"/>
      <c r="N25" s="218"/>
      <c r="O25" s="192"/>
      <c r="P25" s="218"/>
      <c r="Q25" s="217"/>
      <c r="R25" s="218"/>
      <c r="S25" s="192"/>
      <c r="T25" s="218"/>
      <c r="U25" s="217"/>
      <c r="V25" s="218"/>
      <c r="W25" s="192"/>
      <c r="X25" s="218"/>
      <c r="Y25" s="192"/>
    </row>
    <row r="26" spans="2:26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  <c r="Y26" s="192"/>
    </row>
    <row r="27" spans="2:26" x14ac:dyDescent="0.15">
      <c r="B27" s="203" t="s">
        <v>117</v>
      </c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  <c r="Y27" s="192"/>
    </row>
    <row r="28" spans="2:26" x14ac:dyDescent="0.15">
      <c r="B28" s="505">
        <v>40658</v>
      </c>
      <c r="C28" s="228"/>
      <c r="D28" s="229">
        <v>40676</v>
      </c>
      <c r="E28" s="593">
        <v>2152.5</v>
      </c>
      <c r="F28" s="594">
        <v>2500.0500000000002</v>
      </c>
      <c r="G28" s="595">
        <v>2322.7000489992843</v>
      </c>
      <c r="H28" s="218">
        <v>11101</v>
      </c>
      <c r="I28" s="593">
        <v>1785</v>
      </c>
      <c r="J28" s="594">
        <v>1995</v>
      </c>
      <c r="K28" s="595">
        <v>1851.5648913556922</v>
      </c>
      <c r="L28" s="218">
        <v>4939.7</v>
      </c>
      <c r="M28" s="593">
        <v>1417.5</v>
      </c>
      <c r="N28" s="594">
        <v>1575</v>
      </c>
      <c r="O28" s="595">
        <v>1499.7730263157896</v>
      </c>
      <c r="P28" s="218">
        <v>3109.1</v>
      </c>
      <c r="Q28" s="593">
        <v>4462.5</v>
      </c>
      <c r="R28" s="594">
        <v>5040</v>
      </c>
      <c r="S28" s="595">
        <v>4760.4307519280237</v>
      </c>
      <c r="T28" s="218">
        <v>1564.9</v>
      </c>
      <c r="U28" s="593">
        <v>3675</v>
      </c>
      <c r="V28" s="594">
        <v>4106.55</v>
      </c>
      <c r="W28" s="595">
        <v>3914.298684210527</v>
      </c>
      <c r="X28" s="218">
        <v>5482</v>
      </c>
      <c r="Y28" s="192"/>
    </row>
    <row r="29" spans="2:26" x14ac:dyDescent="0.15">
      <c r="B29" s="227" t="s">
        <v>118</v>
      </c>
      <c r="C29" s="228"/>
      <c r="D29" s="229"/>
      <c r="E29" s="217"/>
      <c r="F29" s="218"/>
      <c r="G29" s="192"/>
      <c r="H29" s="218"/>
      <c r="I29" s="217"/>
      <c r="J29" s="218"/>
      <c r="K29" s="192"/>
      <c r="L29" s="218"/>
      <c r="M29" s="217"/>
      <c r="N29" s="218"/>
      <c r="O29" s="192"/>
      <c r="P29" s="218"/>
      <c r="Q29" s="217"/>
      <c r="R29" s="218"/>
      <c r="S29" s="192"/>
      <c r="T29" s="218"/>
      <c r="U29" s="217"/>
      <c r="V29" s="218"/>
      <c r="W29" s="192"/>
      <c r="X29" s="218"/>
      <c r="Y29" s="192"/>
    </row>
    <row r="30" spans="2:26" x14ac:dyDescent="0.15">
      <c r="B30" s="505"/>
      <c r="C30" s="228"/>
      <c r="D30" s="229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  <c r="Y30" s="192"/>
    </row>
    <row r="31" spans="2:26" x14ac:dyDescent="0.15">
      <c r="B31" s="227" t="s">
        <v>119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  <c r="M31" s="217"/>
      <c r="N31" s="218"/>
      <c r="O31" s="192"/>
      <c r="P31" s="218"/>
      <c r="Q31" s="217"/>
      <c r="R31" s="218"/>
      <c r="S31" s="192"/>
      <c r="T31" s="218"/>
      <c r="U31" s="217"/>
      <c r="V31" s="218"/>
      <c r="W31" s="192"/>
      <c r="X31" s="218"/>
      <c r="Y31" s="192"/>
    </row>
    <row r="32" spans="2:26" x14ac:dyDescent="0.15">
      <c r="B32" s="505">
        <v>40679</v>
      </c>
      <c r="C32" s="228"/>
      <c r="D32" s="229">
        <v>40690</v>
      </c>
      <c r="E32" s="217">
        <v>2079</v>
      </c>
      <c r="F32" s="218">
        <v>2415</v>
      </c>
      <c r="G32" s="192">
        <v>2259.9835397160973</v>
      </c>
      <c r="H32" s="218">
        <v>4004.7</v>
      </c>
      <c r="I32" s="217">
        <v>1785</v>
      </c>
      <c r="J32" s="218">
        <v>2000.04</v>
      </c>
      <c r="K32" s="192">
        <v>1852.5535714285709</v>
      </c>
      <c r="L32" s="218">
        <v>2567.9</v>
      </c>
      <c r="M32" s="217">
        <v>1365</v>
      </c>
      <c r="N32" s="218">
        <v>1606.5</v>
      </c>
      <c r="O32" s="192">
        <v>1504.9903846153845</v>
      </c>
      <c r="P32" s="218">
        <v>1567.6</v>
      </c>
      <c r="Q32" s="217">
        <v>4515</v>
      </c>
      <c r="R32" s="218">
        <v>5040</v>
      </c>
      <c r="S32" s="192">
        <v>4765.6764705882351</v>
      </c>
      <c r="T32" s="218">
        <v>1011.6</v>
      </c>
      <c r="U32" s="217">
        <v>3570</v>
      </c>
      <c r="V32" s="218">
        <v>4410</v>
      </c>
      <c r="W32" s="192">
        <v>3887.8727002967366</v>
      </c>
      <c r="X32" s="218">
        <v>1330.2</v>
      </c>
      <c r="Y32" s="192"/>
    </row>
    <row r="33" spans="2:25" x14ac:dyDescent="0.15">
      <c r="B33" s="227" t="s">
        <v>120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  <c r="M33" s="217"/>
      <c r="N33" s="218"/>
      <c r="O33" s="192"/>
      <c r="P33" s="218"/>
      <c r="Q33" s="217"/>
      <c r="R33" s="218"/>
      <c r="S33" s="192"/>
      <c r="T33" s="218"/>
      <c r="U33" s="217"/>
      <c r="V33" s="218"/>
      <c r="W33" s="192"/>
      <c r="X33" s="218"/>
      <c r="Y33" s="192"/>
    </row>
    <row r="34" spans="2:25" ht="12" customHeight="1" x14ac:dyDescent="0.15">
      <c r="B34" s="505"/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  <c r="Y34" s="192"/>
    </row>
    <row r="35" spans="2:25" ht="12" customHeight="1" x14ac:dyDescent="0.15">
      <c r="B35" s="227" t="s">
        <v>121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  <c r="M35" s="217"/>
      <c r="N35" s="218"/>
      <c r="O35" s="192"/>
      <c r="P35" s="218"/>
      <c r="Q35" s="217"/>
      <c r="R35" s="218"/>
      <c r="S35" s="192"/>
      <c r="T35" s="218"/>
      <c r="U35" s="217"/>
      <c r="V35" s="218"/>
      <c r="W35" s="192"/>
      <c r="X35" s="218"/>
      <c r="Y35" s="192"/>
    </row>
    <row r="36" spans="2:25" ht="12" customHeight="1" x14ac:dyDescent="0.15">
      <c r="B36" s="234"/>
      <c r="C36" s="235"/>
      <c r="D36" s="236"/>
      <c r="E36" s="212"/>
      <c r="F36" s="220"/>
      <c r="G36" s="199"/>
      <c r="H36" s="220"/>
      <c r="I36" s="212"/>
      <c r="J36" s="220"/>
      <c r="K36" s="199"/>
      <c r="L36" s="220"/>
      <c r="M36" s="212"/>
      <c r="N36" s="220"/>
      <c r="O36" s="199"/>
      <c r="P36" s="220"/>
      <c r="Q36" s="212"/>
      <c r="R36" s="220"/>
      <c r="S36" s="199"/>
      <c r="T36" s="220"/>
      <c r="U36" s="212"/>
      <c r="V36" s="220"/>
      <c r="W36" s="199"/>
      <c r="X36" s="220"/>
      <c r="Y36" s="192"/>
    </row>
    <row r="37" spans="2:25" ht="6" customHeight="1" x14ac:dyDescent="0.15">
      <c r="B37" s="204"/>
      <c r="C37" s="225"/>
      <c r="D37" s="225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</row>
    <row r="38" spans="2:25" ht="12.75" customHeight="1" x14ac:dyDescent="0.15">
      <c r="B38" s="198" t="s">
        <v>102</v>
      </c>
      <c r="C38" s="197" t="s">
        <v>463</v>
      </c>
      <c r="Y38" s="192"/>
    </row>
    <row r="39" spans="2:25" ht="12.75" customHeight="1" x14ac:dyDescent="0.15">
      <c r="B39" s="237" t="s">
        <v>2</v>
      </c>
      <c r="C39" s="197" t="s">
        <v>103</v>
      </c>
    </row>
    <row r="40" spans="2:25" x14ac:dyDescent="0.15">
      <c r="B40" s="237"/>
    </row>
    <row r="41" spans="2:25" x14ac:dyDescent="0.15">
      <c r="B41" s="237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41"/>
  <sheetViews>
    <sheetView zoomScale="75" zoomScaleNormal="75" workbookViewId="0"/>
  </sheetViews>
  <sheetFormatPr defaultColWidth="7.5" defaultRowHeight="12" x14ac:dyDescent="0.15"/>
  <cols>
    <col min="1" max="1" width="0.75" style="197" customWidth="1"/>
    <col min="2" max="2" width="5.875" style="197" customWidth="1"/>
    <col min="3" max="3" width="3.5" style="197" customWidth="1"/>
    <col min="4" max="4" width="5.25" style="197" customWidth="1"/>
    <col min="5" max="5" width="5.75" style="197" customWidth="1"/>
    <col min="6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8.125" style="197" customWidth="1"/>
    <col min="25" max="16384" width="7.5" style="197"/>
  </cols>
  <sheetData>
    <row r="3" spans="2:27" x14ac:dyDescent="0.15">
      <c r="B3" s="197" t="s">
        <v>462</v>
      </c>
    </row>
    <row r="4" spans="2:27" x14ac:dyDescent="0.15">
      <c r="X4" s="198" t="s">
        <v>84</v>
      </c>
      <c r="Z4" s="192"/>
      <c r="AA4" s="192"/>
    </row>
    <row r="5" spans="2:27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Z5" s="192"/>
      <c r="AA5" s="192"/>
    </row>
    <row r="6" spans="2:27" x14ac:dyDescent="0.15">
      <c r="B6" s="200"/>
      <c r="C6" s="201" t="s">
        <v>85</v>
      </c>
      <c r="D6" s="202"/>
      <c r="E6" s="241" t="s">
        <v>126</v>
      </c>
      <c r="F6" s="242"/>
      <c r="G6" s="242"/>
      <c r="H6" s="243"/>
      <c r="I6" s="241" t="s">
        <v>127</v>
      </c>
      <c r="J6" s="242"/>
      <c r="K6" s="242"/>
      <c r="L6" s="243"/>
      <c r="M6" s="241" t="s">
        <v>128</v>
      </c>
      <c r="N6" s="242"/>
      <c r="O6" s="242"/>
      <c r="P6" s="243"/>
      <c r="Q6" s="238" t="s">
        <v>131</v>
      </c>
      <c r="R6" s="239"/>
      <c r="S6" s="239"/>
      <c r="T6" s="240"/>
      <c r="U6" s="241" t="s">
        <v>132</v>
      </c>
      <c r="V6" s="242"/>
      <c r="W6" s="242"/>
      <c r="X6" s="243"/>
      <c r="Z6" s="192"/>
      <c r="AA6" s="192"/>
    </row>
    <row r="7" spans="2:27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  <c r="M7" s="209" t="s">
        <v>92</v>
      </c>
      <c r="N7" s="207" t="s">
        <v>93</v>
      </c>
      <c r="O7" s="209" t="s">
        <v>94</v>
      </c>
      <c r="P7" s="207" t="s">
        <v>95</v>
      </c>
      <c r="Q7" s="209" t="s">
        <v>92</v>
      </c>
      <c r="R7" s="207" t="s">
        <v>93</v>
      </c>
      <c r="S7" s="210" t="s">
        <v>94</v>
      </c>
      <c r="T7" s="207" t="s">
        <v>95</v>
      </c>
      <c r="U7" s="209" t="s">
        <v>92</v>
      </c>
      <c r="V7" s="207" t="s">
        <v>93</v>
      </c>
      <c r="W7" s="210" t="s">
        <v>94</v>
      </c>
      <c r="X7" s="207" t="s">
        <v>95</v>
      </c>
      <c r="Z7" s="192"/>
      <c r="AA7" s="192"/>
    </row>
    <row r="8" spans="2:27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  <c r="M8" s="213"/>
      <c r="N8" s="214"/>
      <c r="O8" s="213" t="s">
        <v>96</v>
      </c>
      <c r="P8" s="214"/>
      <c r="Q8" s="213"/>
      <c r="R8" s="214"/>
      <c r="S8" s="215" t="s">
        <v>96</v>
      </c>
      <c r="T8" s="214"/>
      <c r="U8" s="213"/>
      <c r="V8" s="214"/>
      <c r="W8" s="215" t="s">
        <v>96</v>
      </c>
      <c r="X8" s="214"/>
      <c r="Z8" s="192"/>
      <c r="AA8" s="192"/>
    </row>
    <row r="9" spans="2:27" ht="14.1" customHeight="1" x14ac:dyDescent="0.15">
      <c r="B9" s="200"/>
      <c r="C9" s="210"/>
      <c r="D9" s="254"/>
      <c r="E9" s="200"/>
      <c r="F9" s="596"/>
      <c r="G9" s="597"/>
      <c r="H9" s="596"/>
      <c r="I9" s="200"/>
      <c r="J9" s="596"/>
      <c r="K9" s="597"/>
      <c r="L9" s="596"/>
      <c r="M9" s="200"/>
      <c r="N9" s="596"/>
      <c r="O9" s="597"/>
      <c r="P9" s="596"/>
      <c r="Q9" s="200"/>
      <c r="R9" s="596"/>
      <c r="S9" s="597"/>
      <c r="T9" s="596"/>
      <c r="U9" s="200"/>
      <c r="V9" s="596"/>
      <c r="W9" s="597"/>
      <c r="X9" s="596"/>
      <c r="Z9" s="192"/>
      <c r="AA9" s="192"/>
    </row>
    <row r="10" spans="2:27" ht="14.1" customHeight="1" x14ac:dyDescent="0.15">
      <c r="B10" s="200" t="s">
        <v>60</v>
      </c>
      <c r="C10" s="210">
        <v>21</v>
      </c>
      <c r="D10" s="254" t="s">
        <v>61</v>
      </c>
      <c r="E10" s="200">
        <v>893</v>
      </c>
      <c r="F10" s="596">
        <v>1575</v>
      </c>
      <c r="G10" s="597">
        <v>1212</v>
      </c>
      <c r="H10" s="596">
        <v>45368</v>
      </c>
      <c r="I10" s="200">
        <v>1365</v>
      </c>
      <c r="J10" s="596">
        <v>1733</v>
      </c>
      <c r="K10" s="597">
        <v>1512</v>
      </c>
      <c r="L10" s="596">
        <v>32349</v>
      </c>
      <c r="M10" s="200">
        <v>1418</v>
      </c>
      <c r="N10" s="596">
        <v>1733</v>
      </c>
      <c r="O10" s="597">
        <v>1544</v>
      </c>
      <c r="P10" s="596">
        <v>25881</v>
      </c>
      <c r="Q10" s="200">
        <v>1418</v>
      </c>
      <c r="R10" s="596">
        <v>1785</v>
      </c>
      <c r="S10" s="597">
        <v>1586</v>
      </c>
      <c r="T10" s="596">
        <v>16221</v>
      </c>
      <c r="U10" s="200">
        <v>1313</v>
      </c>
      <c r="V10" s="596">
        <v>1628</v>
      </c>
      <c r="W10" s="597">
        <v>1478</v>
      </c>
      <c r="X10" s="596">
        <v>22338</v>
      </c>
      <c r="Z10" s="192"/>
      <c r="AA10" s="192"/>
    </row>
    <row r="11" spans="2:27" ht="14.1" customHeight="1" x14ac:dyDescent="0.15">
      <c r="B11" s="212"/>
      <c r="C11" s="215">
        <v>22</v>
      </c>
      <c r="D11" s="199"/>
      <c r="E11" s="212">
        <v>840</v>
      </c>
      <c r="F11" s="220">
        <v>1523</v>
      </c>
      <c r="G11" s="199">
        <v>1223</v>
      </c>
      <c r="H11" s="220">
        <v>51869</v>
      </c>
      <c r="I11" s="212">
        <v>1344</v>
      </c>
      <c r="J11" s="220">
        <v>1785</v>
      </c>
      <c r="K11" s="199">
        <v>1509</v>
      </c>
      <c r="L11" s="220">
        <v>44340</v>
      </c>
      <c r="M11" s="212">
        <v>1365</v>
      </c>
      <c r="N11" s="220">
        <v>1838</v>
      </c>
      <c r="O11" s="199">
        <v>1608</v>
      </c>
      <c r="P11" s="220">
        <v>21804</v>
      </c>
      <c r="Q11" s="212">
        <v>1365</v>
      </c>
      <c r="R11" s="220">
        <v>1838</v>
      </c>
      <c r="S11" s="199">
        <v>1627</v>
      </c>
      <c r="T11" s="220">
        <v>15458</v>
      </c>
      <c r="U11" s="212">
        <v>1260</v>
      </c>
      <c r="V11" s="220">
        <v>1680</v>
      </c>
      <c r="W11" s="199">
        <v>1495</v>
      </c>
      <c r="X11" s="220">
        <v>32230</v>
      </c>
      <c r="Z11" s="192"/>
      <c r="AA11" s="192"/>
    </row>
    <row r="12" spans="2:27" ht="14.1" customHeight="1" x14ac:dyDescent="0.15">
      <c r="B12" s="184" t="s">
        <v>235</v>
      </c>
      <c r="C12" s="177">
        <v>5</v>
      </c>
      <c r="D12" s="187" t="s">
        <v>237</v>
      </c>
      <c r="E12" s="217">
        <v>1176</v>
      </c>
      <c r="F12" s="218">
        <v>1523</v>
      </c>
      <c r="G12" s="192">
        <v>1310</v>
      </c>
      <c r="H12" s="218">
        <v>6036</v>
      </c>
      <c r="I12" s="217">
        <v>1365</v>
      </c>
      <c r="J12" s="218">
        <v>1680</v>
      </c>
      <c r="K12" s="192">
        <v>1520</v>
      </c>
      <c r="L12" s="218">
        <v>4827</v>
      </c>
      <c r="M12" s="217">
        <v>1418</v>
      </c>
      <c r="N12" s="218">
        <v>1680</v>
      </c>
      <c r="O12" s="192">
        <v>1572</v>
      </c>
      <c r="P12" s="218">
        <v>2359</v>
      </c>
      <c r="Q12" s="217">
        <v>1386</v>
      </c>
      <c r="R12" s="218">
        <v>1680</v>
      </c>
      <c r="S12" s="192">
        <v>1580</v>
      </c>
      <c r="T12" s="218">
        <v>1719</v>
      </c>
      <c r="U12" s="217">
        <v>1365</v>
      </c>
      <c r="V12" s="218">
        <v>1575</v>
      </c>
      <c r="W12" s="192">
        <v>1470</v>
      </c>
      <c r="X12" s="218">
        <v>3413</v>
      </c>
      <c r="Z12" s="192"/>
      <c r="AA12" s="192"/>
    </row>
    <row r="13" spans="2:27" ht="14.1" customHeight="1" x14ac:dyDescent="0.15">
      <c r="B13" s="184"/>
      <c r="C13" s="177">
        <v>6</v>
      </c>
      <c r="D13" s="187"/>
      <c r="E13" s="217">
        <v>1176</v>
      </c>
      <c r="F13" s="218">
        <v>1470</v>
      </c>
      <c r="G13" s="192">
        <v>1278</v>
      </c>
      <c r="H13" s="218">
        <v>3312</v>
      </c>
      <c r="I13" s="217">
        <v>1386</v>
      </c>
      <c r="J13" s="218">
        <v>1575</v>
      </c>
      <c r="K13" s="192">
        <v>1484</v>
      </c>
      <c r="L13" s="218">
        <v>3124</v>
      </c>
      <c r="M13" s="217">
        <v>1418</v>
      </c>
      <c r="N13" s="218">
        <v>1575</v>
      </c>
      <c r="O13" s="192">
        <v>1545</v>
      </c>
      <c r="P13" s="218">
        <v>1639</v>
      </c>
      <c r="Q13" s="217">
        <v>1470</v>
      </c>
      <c r="R13" s="218">
        <v>1575</v>
      </c>
      <c r="S13" s="192">
        <v>1551</v>
      </c>
      <c r="T13" s="218">
        <v>923</v>
      </c>
      <c r="U13" s="217">
        <v>1313</v>
      </c>
      <c r="V13" s="218">
        <v>1523</v>
      </c>
      <c r="W13" s="192">
        <v>1439</v>
      </c>
      <c r="X13" s="218">
        <v>1978</v>
      </c>
      <c r="Z13" s="192"/>
      <c r="AA13" s="192"/>
    </row>
    <row r="14" spans="2:27" ht="14.1" customHeight="1" x14ac:dyDescent="0.15">
      <c r="B14" s="184"/>
      <c r="C14" s="177">
        <v>7</v>
      </c>
      <c r="D14" s="187"/>
      <c r="E14" s="217">
        <v>1050</v>
      </c>
      <c r="F14" s="218">
        <v>1502</v>
      </c>
      <c r="G14" s="192">
        <v>1231</v>
      </c>
      <c r="H14" s="218">
        <v>3664</v>
      </c>
      <c r="I14" s="217">
        <v>1365</v>
      </c>
      <c r="J14" s="218">
        <v>1575</v>
      </c>
      <c r="K14" s="192">
        <v>1449</v>
      </c>
      <c r="L14" s="218">
        <v>2520</v>
      </c>
      <c r="M14" s="217">
        <v>1365</v>
      </c>
      <c r="N14" s="218">
        <v>1628</v>
      </c>
      <c r="O14" s="192">
        <v>1486</v>
      </c>
      <c r="P14" s="218">
        <v>970</v>
      </c>
      <c r="Q14" s="217">
        <v>1365</v>
      </c>
      <c r="R14" s="218">
        <v>1638</v>
      </c>
      <c r="S14" s="192">
        <v>1496</v>
      </c>
      <c r="T14" s="218">
        <v>1022</v>
      </c>
      <c r="U14" s="217">
        <v>1260</v>
      </c>
      <c r="V14" s="218">
        <v>1470</v>
      </c>
      <c r="W14" s="192">
        <v>1419</v>
      </c>
      <c r="X14" s="218">
        <v>1142</v>
      </c>
      <c r="Z14" s="192"/>
      <c r="AA14" s="192"/>
    </row>
    <row r="15" spans="2:27" ht="14.1" customHeight="1" x14ac:dyDescent="0.15">
      <c r="B15" s="184"/>
      <c r="C15" s="177">
        <v>8</v>
      </c>
      <c r="D15" s="187"/>
      <c r="E15" s="217">
        <v>1176</v>
      </c>
      <c r="F15" s="218">
        <v>1418</v>
      </c>
      <c r="G15" s="192">
        <v>1269</v>
      </c>
      <c r="H15" s="218">
        <v>4954</v>
      </c>
      <c r="I15" s="217">
        <v>1344</v>
      </c>
      <c r="J15" s="218">
        <v>1575</v>
      </c>
      <c r="K15" s="192">
        <v>1448</v>
      </c>
      <c r="L15" s="218">
        <v>3734</v>
      </c>
      <c r="M15" s="217">
        <v>1397</v>
      </c>
      <c r="N15" s="218">
        <v>1628</v>
      </c>
      <c r="O15" s="192">
        <v>1537</v>
      </c>
      <c r="P15" s="218">
        <v>1904</v>
      </c>
      <c r="Q15" s="217">
        <v>1397</v>
      </c>
      <c r="R15" s="218">
        <v>1628</v>
      </c>
      <c r="S15" s="192">
        <v>1541</v>
      </c>
      <c r="T15" s="218">
        <v>1757</v>
      </c>
      <c r="U15" s="217">
        <v>1313</v>
      </c>
      <c r="V15" s="218">
        <v>1575</v>
      </c>
      <c r="W15" s="192">
        <v>1437</v>
      </c>
      <c r="X15" s="218">
        <v>3110</v>
      </c>
      <c r="Z15" s="192"/>
      <c r="AA15" s="192"/>
    </row>
    <row r="16" spans="2:27" ht="14.1" customHeight="1" x14ac:dyDescent="0.15">
      <c r="B16" s="184"/>
      <c r="C16" s="177">
        <v>9</v>
      </c>
      <c r="D16" s="187"/>
      <c r="E16" s="217">
        <v>1155</v>
      </c>
      <c r="F16" s="218">
        <v>1418</v>
      </c>
      <c r="G16" s="192">
        <v>1267</v>
      </c>
      <c r="H16" s="218">
        <v>3405</v>
      </c>
      <c r="I16" s="217">
        <v>1418</v>
      </c>
      <c r="J16" s="218">
        <v>1575</v>
      </c>
      <c r="K16" s="192">
        <v>1493</v>
      </c>
      <c r="L16" s="218">
        <v>2661</v>
      </c>
      <c r="M16" s="217">
        <v>1418</v>
      </c>
      <c r="N16" s="218">
        <v>1628</v>
      </c>
      <c r="O16" s="192">
        <v>1552</v>
      </c>
      <c r="P16" s="218">
        <v>1311</v>
      </c>
      <c r="Q16" s="217">
        <v>1470</v>
      </c>
      <c r="R16" s="218">
        <v>1628</v>
      </c>
      <c r="S16" s="192">
        <v>1555</v>
      </c>
      <c r="T16" s="218">
        <v>943</v>
      </c>
      <c r="U16" s="217">
        <v>1365</v>
      </c>
      <c r="V16" s="218">
        <v>1575</v>
      </c>
      <c r="W16" s="192">
        <v>1474</v>
      </c>
      <c r="X16" s="218">
        <v>1848</v>
      </c>
      <c r="Z16" s="192"/>
      <c r="AA16" s="192"/>
    </row>
    <row r="17" spans="2:27" ht="14.1" customHeight="1" x14ac:dyDescent="0.15">
      <c r="B17" s="184"/>
      <c r="C17" s="177">
        <v>10</v>
      </c>
      <c r="D17" s="187"/>
      <c r="E17" s="218">
        <v>1134</v>
      </c>
      <c r="F17" s="218">
        <v>1365</v>
      </c>
      <c r="G17" s="218">
        <v>1237.1881266490764</v>
      </c>
      <c r="H17" s="218">
        <v>4680.7</v>
      </c>
      <c r="I17" s="218">
        <v>1365</v>
      </c>
      <c r="J17" s="218">
        <v>1680</v>
      </c>
      <c r="K17" s="218">
        <v>1488.5162294353047</v>
      </c>
      <c r="L17" s="218">
        <v>3863.8999999999996</v>
      </c>
      <c r="M17" s="219">
        <v>1470</v>
      </c>
      <c r="N17" s="218">
        <v>1680</v>
      </c>
      <c r="O17" s="218">
        <v>1562.5683885890517</v>
      </c>
      <c r="P17" s="218">
        <v>1511.6999999999998</v>
      </c>
      <c r="Q17" s="218">
        <v>1522.5</v>
      </c>
      <c r="R17" s="218">
        <v>1680</v>
      </c>
      <c r="S17" s="218">
        <v>1585.0582047685832</v>
      </c>
      <c r="T17" s="218">
        <v>1040.4000000000001</v>
      </c>
      <c r="U17" s="218">
        <v>1365</v>
      </c>
      <c r="V17" s="218">
        <v>1575</v>
      </c>
      <c r="W17" s="218">
        <v>1475.4081572769949</v>
      </c>
      <c r="X17" s="218">
        <v>3019</v>
      </c>
      <c r="Z17" s="192"/>
      <c r="AA17" s="192"/>
    </row>
    <row r="18" spans="2:27" ht="14.1" customHeight="1" x14ac:dyDescent="0.15">
      <c r="B18" s="184"/>
      <c r="C18" s="177">
        <v>11</v>
      </c>
      <c r="D18" s="187"/>
      <c r="E18" s="218">
        <v>1050</v>
      </c>
      <c r="F18" s="218">
        <v>1365</v>
      </c>
      <c r="G18" s="218">
        <v>1163.486301369863</v>
      </c>
      <c r="H18" s="218">
        <v>4900.8</v>
      </c>
      <c r="I18" s="218">
        <v>1470</v>
      </c>
      <c r="J18" s="218">
        <v>1680</v>
      </c>
      <c r="K18" s="218">
        <v>1522.1713502398902</v>
      </c>
      <c r="L18" s="218">
        <v>4595.5</v>
      </c>
      <c r="M18" s="218">
        <v>1522.5</v>
      </c>
      <c r="N18" s="218">
        <v>1732.5</v>
      </c>
      <c r="O18" s="218">
        <v>1608.4367541766112</v>
      </c>
      <c r="P18" s="218">
        <v>1253.5</v>
      </c>
      <c r="Q18" s="218">
        <v>1470</v>
      </c>
      <c r="R18" s="218">
        <v>1732.5</v>
      </c>
      <c r="S18" s="218">
        <v>1606.0230557467307</v>
      </c>
      <c r="T18" s="218">
        <v>1159</v>
      </c>
      <c r="U18" s="218">
        <v>1365</v>
      </c>
      <c r="V18" s="218">
        <v>1680</v>
      </c>
      <c r="W18" s="218">
        <v>1521.8074083189758</v>
      </c>
      <c r="X18" s="219">
        <v>2829.3</v>
      </c>
      <c r="Z18" s="192"/>
      <c r="AA18" s="192"/>
    </row>
    <row r="19" spans="2:27" ht="14.1" customHeight="1" x14ac:dyDescent="0.15">
      <c r="B19" s="184"/>
      <c r="C19" s="177">
        <v>12</v>
      </c>
      <c r="D19" s="187"/>
      <c r="E19" s="218">
        <v>1050</v>
      </c>
      <c r="F19" s="218">
        <v>1365</v>
      </c>
      <c r="G19" s="218">
        <v>1123.6842587742271</v>
      </c>
      <c r="H19" s="218">
        <v>5429</v>
      </c>
      <c r="I19" s="219">
        <v>1470</v>
      </c>
      <c r="J19" s="218">
        <v>1785</v>
      </c>
      <c r="K19" s="218">
        <v>1566.739782459437</v>
      </c>
      <c r="L19" s="218">
        <v>5007</v>
      </c>
      <c r="M19" s="218">
        <v>1575</v>
      </c>
      <c r="N19" s="218">
        <v>1837.5</v>
      </c>
      <c r="O19" s="218">
        <v>1654.737061403509</v>
      </c>
      <c r="P19" s="218">
        <v>1881</v>
      </c>
      <c r="Q19" s="218">
        <v>1575</v>
      </c>
      <c r="R19" s="218">
        <v>1837.5</v>
      </c>
      <c r="S19" s="218">
        <v>1656.0779285241561</v>
      </c>
      <c r="T19" s="218">
        <v>1248</v>
      </c>
      <c r="U19" s="218">
        <v>1470</v>
      </c>
      <c r="V19" s="218">
        <v>1680</v>
      </c>
      <c r="W19" s="218">
        <v>1541.1300330224203</v>
      </c>
      <c r="X19" s="219">
        <v>3419</v>
      </c>
      <c r="Z19" s="192"/>
      <c r="AA19" s="192"/>
    </row>
    <row r="20" spans="2:27" ht="14.1" customHeight="1" x14ac:dyDescent="0.15">
      <c r="B20" s="184" t="s">
        <v>239</v>
      </c>
      <c r="C20" s="177">
        <v>1</v>
      </c>
      <c r="D20" s="187" t="s">
        <v>237</v>
      </c>
      <c r="E20" s="218">
        <v>1050</v>
      </c>
      <c r="F20" s="218">
        <v>1312.5</v>
      </c>
      <c r="G20" s="218">
        <v>1112.3339449541284</v>
      </c>
      <c r="H20" s="218">
        <v>3074.1</v>
      </c>
      <c r="I20" s="218">
        <v>1470</v>
      </c>
      <c r="J20" s="218">
        <v>1732.5</v>
      </c>
      <c r="K20" s="218">
        <v>1579.396569433032</v>
      </c>
      <c r="L20" s="218">
        <v>3115.8</v>
      </c>
      <c r="M20" s="218">
        <v>1470</v>
      </c>
      <c r="N20" s="218">
        <v>1785</v>
      </c>
      <c r="O20" s="218">
        <v>1613.289087947883</v>
      </c>
      <c r="P20" s="218">
        <v>1540.5</v>
      </c>
      <c r="Q20" s="218">
        <v>1470</v>
      </c>
      <c r="R20" s="218">
        <v>1785</v>
      </c>
      <c r="S20" s="218">
        <v>1638.7968299711818</v>
      </c>
      <c r="T20" s="218">
        <v>875.00000000000011</v>
      </c>
      <c r="U20" s="218">
        <v>1417.5</v>
      </c>
      <c r="V20" s="218">
        <v>1680</v>
      </c>
      <c r="W20" s="218">
        <v>1536.8506548732776</v>
      </c>
      <c r="X20" s="219">
        <v>2407.3000000000002</v>
      </c>
      <c r="Z20" s="192"/>
      <c r="AA20" s="192"/>
    </row>
    <row r="21" spans="2:27" ht="14.1" customHeight="1" x14ac:dyDescent="0.15">
      <c r="B21" s="184"/>
      <c r="C21" s="177">
        <v>2</v>
      </c>
      <c r="D21" s="187"/>
      <c r="E21" s="218">
        <v>1155</v>
      </c>
      <c r="F21" s="219">
        <v>1312.5</v>
      </c>
      <c r="G21" s="218">
        <v>1192.9597315436242</v>
      </c>
      <c r="H21" s="218">
        <v>3742.3</v>
      </c>
      <c r="I21" s="218">
        <v>1522.5</v>
      </c>
      <c r="J21" s="218">
        <v>1785</v>
      </c>
      <c r="K21" s="218">
        <v>1643.4037529828618</v>
      </c>
      <c r="L21" s="218">
        <v>3791.9</v>
      </c>
      <c r="M21" s="218">
        <v>1575</v>
      </c>
      <c r="N21" s="218">
        <v>1837.5</v>
      </c>
      <c r="O21" s="218">
        <v>1700.5670103092784</v>
      </c>
      <c r="P21" s="218">
        <v>1195.3</v>
      </c>
      <c r="Q21" s="218">
        <v>1575</v>
      </c>
      <c r="R21" s="218">
        <v>1837.5</v>
      </c>
      <c r="S21" s="218">
        <v>1710.701086956522</v>
      </c>
      <c r="T21" s="218">
        <v>765.7</v>
      </c>
      <c r="U21" s="218">
        <v>1470</v>
      </c>
      <c r="V21" s="218">
        <v>1732.5</v>
      </c>
      <c r="W21" s="218">
        <v>1576.4322955738935</v>
      </c>
      <c r="X21" s="219">
        <v>2196.1000000000004</v>
      </c>
      <c r="Z21" s="192"/>
      <c r="AA21" s="192"/>
    </row>
    <row r="22" spans="2:27" ht="14.1" customHeight="1" x14ac:dyDescent="0.15">
      <c r="B22" s="184"/>
      <c r="C22" s="177">
        <v>3</v>
      </c>
      <c r="D22" s="187"/>
      <c r="E22" s="218">
        <v>1207.5</v>
      </c>
      <c r="F22" s="218">
        <v>1207.5</v>
      </c>
      <c r="G22" s="218">
        <v>1207.5</v>
      </c>
      <c r="H22" s="219">
        <v>3618.3</v>
      </c>
      <c r="I22" s="218">
        <v>1522.5</v>
      </c>
      <c r="J22" s="218">
        <v>1785</v>
      </c>
      <c r="K22" s="218">
        <v>1671.6846074380167</v>
      </c>
      <c r="L22" s="218">
        <v>3096.1000000000004</v>
      </c>
      <c r="M22" s="218">
        <v>1575</v>
      </c>
      <c r="N22" s="218">
        <v>1837.5</v>
      </c>
      <c r="O22" s="218">
        <v>1721.8451210287442</v>
      </c>
      <c r="P22" s="218">
        <v>1272.0999999999999</v>
      </c>
      <c r="Q22" s="218">
        <v>1575</v>
      </c>
      <c r="R22" s="218">
        <v>1837.5</v>
      </c>
      <c r="S22" s="218">
        <v>1742.5711785297553</v>
      </c>
      <c r="T22" s="218">
        <v>1142.4000000000001</v>
      </c>
      <c r="U22" s="218">
        <v>1470</v>
      </c>
      <c r="V22" s="218">
        <v>1732.5</v>
      </c>
      <c r="W22" s="218">
        <v>1581.002425222312</v>
      </c>
      <c r="X22" s="218">
        <v>1737</v>
      </c>
    </row>
    <row r="23" spans="2:27" ht="14.1" customHeight="1" x14ac:dyDescent="0.15">
      <c r="B23" s="184"/>
      <c r="C23" s="177">
        <v>4</v>
      </c>
      <c r="D23" s="187"/>
      <c r="E23" s="218">
        <v>1260</v>
      </c>
      <c r="F23" s="218">
        <v>1365</v>
      </c>
      <c r="G23" s="218">
        <v>1278.1118881118882</v>
      </c>
      <c r="H23" s="218">
        <v>2713.7</v>
      </c>
      <c r="I23" s="218">
        <v>1575</v>
      </c>
      <c r="J23" s="218">
        <v>1785</v>
      </c>
      <c r="K23" s="218">
        <v>1693.9605699138506</v>
      </c>
      <c r="L23" s="218">
        <v>3988.8999999999996</v>
      </c>
      <c r="M23" s="218">
        <v>1575</v>
      </c>
      <c r="N23" s="218">
        <v>1837.5</v>
      </c>
      <c r="O23" s="218">
        <v>1710.4721808985416</v>
      </c>
      <c r="P23" s="218">
        <v>1391.1</v>
      </c>
      <c r="Q23" s="218">
        <v>1575</v>
      </c>
      <c r="R23" s="218">
        <v>1837.5</v>
      </c>
      <c r="S23" s="218">
        <v>1715.4768041237112</v>
      </c>
      <c r="T23" s="218">
        <v>1567.7</v>
      </c>
      <c r="U23" s="192">
        <v>1470</v>
      </c>
      <c r="V23" s="219">
        <v>1680</v>
      </c>
      <c r="W23" s="218">
        <v>1576.4741532976827</v>
      </c>
      <c r="X23" s="219">
        <v>2072.6999999999998</v>
      </c>
    </row>
    <row r="24" spans="2:27" ht="14.1" customHeight="1" x14ac:dyDescent="0.15">
      <c r="B24" s="178"/>
      <c r="C24" s="182">
        <v>5</v>
      </c>
      <c r="D24" s="190"/>
      <c r="E24" s="220">
        <v>1312.5</v>
      </c>
      <c r="F24" s="220">
        <v>1522.5</v>
      </c>
      <c r="G24" s="220">
        <v>1453.9985430704789</v>
      </c>
      <c r="H24" s="220">
        <v>3387.9</v>
      </c>
      <c r="I24" s="220">
        <v>1575</v>
      </c>
      <c r="J24" s="220">
        <v>1837.5</v>
      </c>
      <c r="K24" s="220">
        <v>1682.3022488389147</v>
      </c>
      <c r="L24" s="220">
        <v>3491.8</v>
      </c>
      <c r="M24" s="220">
        <v>1575</v>
      </c>
      <c r="N24" s="220">
        <v>1837.5</v>
      </c>
      <c r="O24" s="220">
        <v>1729.8514120667521</v>
      </c>
      <c r="P24" s="220">
        <v>1336.6</v>
      </c>
      <c r="Q24" s="220">
        <v>1575</v>
      </c>
      <c r="R24" s="220">
        <v>1837.5</v>
      </c>
      <c r="S24" s="220">
        <v>1744.2297297297298</v>
      </c>
      <c r="T24" s="220">
        <v>1087.3000000000002</v>
      </c>
      <c r="U24" s="220">
        <v>1417.5</v>
      </c>
      <c r="V24" s="220">
        <v>1680</v>
      </c>
      <c r="W24" s="220">
        <v>1572.13545097206</v>
      </c>
      <c r="X24" s="221">
        <v>1639.8000000000002</v>
      </c>
    </row>
    <row r="25" spans="2:27" x14ac:dyDescent="0.15">
      <c r="B25" s="206"/>
      <c r="C25" s="225"/>
      <c r="D25" s="226"/>
      <c r="E25" s="217"/>
      <c r="F25" s="218"/>
      <c r="G25" s="192"/>
      <c r="H25" s="218"/>
      <c r="I25" s="217"/>
      <c r="J25" s="218"/>
      <c r="K25" s="192"/>
      <c r="L25" s="218"/>
      <c r="M25" s="217"/>
      <c r="N25" s="218"/>
      <c r="O25" s="192"/>
      <c r="P25" s="218"/>
      <c r="Q25" s="217"/>
      <c r="R25" s="218"/>
      <c r="S25" s="192"/>
      <c r="T25" s="218"/>
      <c r="U25" s="217"/>
      <c r="V25" s="218"/>
      <c r="W25" s="192"/>
      <c r="X25" s="218"/>
    </row>
    <row r="26" spans="2:27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  <c r="M26" s="217"/>
      <c r="N26" s="218"/>
      <c r="O26" s="192"/>
      <c r="P26" s="218"/>
      <c r="Q26" s="217"/>
      <c r="R26" s="218"/>
      <c r="S26" s="192"/>
      <c r="T26" s="218"/>
      <c r="U26" s="217"/>
      <c r="V26" s="218"/>
      <c r="W26" s="192"/>
      <c r="X26" s="218"/>
    </row>
    <row r="27" spans="2:27" x14ac:dyDescent="0.15">
      <c r="B27" s="203" t="s">
        <v>117</v>
      </c>
      <c r="C27" s="225"/>
      <c r="D27" s="226"/>
      <c r="E27" s="217"/>
      <c r="F27" s="218"/>
      <c r="G27" s="192"/>
      <c r="H27" s="218"/>
      <c r="I27" s="217"/>
      <c r="J27" s="218"/>
      <c r="K27" s="192"/>
      <c r="L27" s="218"/>
      <c r="M27" s="217"/>
      <c r="N27" s="218"/>
      <c r="O27" s="192"/>
      <c r="P27" s="218"/>
      <c r="Q27" s="217"/>
      <c r="R27" s="218"/>
      <c r="S27" s="192"/>
      <c r="T27" s="218"/>
      <c r="U27" s="217"/>
      <c r="V27" s="218"/>
      <c r="W27" s="192"/>
      <c r="X27" s="218"/>
    </row>
    <row r="28" spans="2:27" x14ac:dyDescent="0.15">
      <c r="B28" s="598">
        <v>40658</v>
      </c>
      <c r="C28" s="228"/>
      <c r="D28" s="229">
        <v>40676</v>
      </c>
      <c r="E28" s="593">
        <v>1312.5</v>
      </c>
      <c r="F28" s="594">
        <v>1500.03</v>
      </c>
      <c r="G28" s="595">
        <v>1443.6773678609438</v>
      </c>
      <c r="H28" s="218">
        <v>2016.5</v>
      </c>
      <c r="I28" s="593">
        <v>1575</v>
      </c>
      <c r="J28" s="594">
        <v>1785</v>
      </c>
      <c r="K28" s="595">
        <v>1680.8377938969488</v>
      </c>
      <c r="L28" s="218">
        <v>2236.6</v>
      </c>
      <c r="M28" s="593">
        <v>1627.5</v>
      </c>
      <c r="N28" s="594">
        <v>1837.5</v>
      </c>
      <c r="O28" s="595">
        <v>1726.0188118811877</v>
      </c>
      <c r="P28" s="218">
        <v>901</v>
      </c>
      <c r="Q28" s="593">
        <v>1575</v>
      </c>
      <c r="R28" s="594">
        <v>1837.5</v>
      </c>
      <c r="S28" s="595">
        <v>1729.6292783505155</v>
      </c>
      <c r="T28" s="218">
        <v>749.2</v>
      </c>
      <c r="U28" s="593">
        <v>1470</v>
      </c>
      <c r="V28" s="594">
        <v>1680</v>
      </c>
      <c r="W28" s="595">
        <v>1576.2226627712857</v>
      </c>
      <c r="X28" s="218">
        <v>1259.2</v>
      </c>
    </row>
    <row r="29" spans="2:27" x14ac:dyDescent="0.15">
      <c r="B29" s="227" t="s">
        <v>118</v>
      </c>
      <c r="C29" s="228"/>
      <c r="D29" s="229"/>
      <c r="E29" s="217"/>
      <c r="F29" s="218"/>
      <c r="G29" s="192"/>
      <c r="H29" s="218"/>
      <c r="I29" s="217"/>
      <c r="J29" s="218"/>
      <c r="K29" s="192"/>
      <c r="L29" s="218"/>
      <c r="M29" s="217"/>
      <c r="N29" s="218"/>
      <c r="O29" s="192"/>
      <c r="P29" s="218"/>
      <c r="Q29" s="217"/>
      <c r="R29" s="218"/>
      <c r="S29" s="192"/>
      <c r="T29" s="218"/>
      <c r="U29" s="217"/>
      <c r="V29" s="218"/>
      <c r="W29" s="192"/>
      <c r="X29" s="218"/>
    </row>
    <row r="30" spans="2:27" x14ac:dyDescent="0.15">
      <c r="B30" s="505"/>
      <c r="C30" s="228"/>
      <c r="D30" s="229"/>
      <c r="E30" s="217"/>
      <c r="F30" s="218"/>
      <c r="G30" s="192"/>
      <c r="H30" s="218"/>
      <c r="I30" s="217"/>
      <c r="J30" s="218"/>
      <c r="K30" s="192"/>
      <c r="L30" s="218"/>
      <c r="M30" s="217"/>
      <c r="N30" s="218"/>
      <c r="O30" s="192"/>
      <c r="P30" s="218"/>
      <c r="Q30" s="217"/>
      <c r="R30" s="218"/>
      <c r="S30" s="192"/>
      <c r="T30" s="218"/>
      <c r="U30" s="217"/>
      <c r="V30" s="218"/>
      <c r="W30" s="192"/>
      <c r="X30" s="218"/>
    </row>
    <row r="31" spans="2:27" x14ac:dyDescent="0.15">
      <c r="B31" s="227" t="s">
        <v>119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  <c r="M31" s="217"/>
      <c r="N31" s="218"/>
      <c r="O31" s="192"/>
      <c r="P31" s="218"/>
      <c r="Q31" s="217"/>
      <c r="R31" s="218"/>
      <c r="S31" s="192"/>
      <c r="T31" s="218"/>
      <c r="U31" s="217"/>
      <c r="V31" s="218"/>
      <c r="W31" s="192"/>
      <c r="X31" s="218"/>
    </row>
    <row r="32" spans="2:27" x14ac:dyDescent="0.15">
      <c r="B32" s="505">
        <v>40679</v>
      </c>
      <c r="C32" s="228"/>
      <c r="D32" s="229">
        <v>40690</v>
      </c>
      <c r="E32" s="217">
        <v>1365</v>
      </c>
      <c r="F32" s="218">
        <v>1522.5</v>
      </c>
      <c r="G32" s="192">
        <v>1464.8875374251495</v>
      </c>
      <c r="H32" s="218">
        <v>1371.4</v>
      </c>
      <c r="I32" s="217">
        <v>1575</v>
      </c>
      <c r="J32" s="218">
        <v>1837.5</v>
      </c>
      <c r="K32" s="192">
        <v>1683.7016013384321</v>
      </c>
      <c r="L32" s="218">
        <v>1255.2</v>
      </c>
      <c r="M32" s="217">
        <v>1575</v>
      </c>
      <c r="N32" s="218">
        <v>1837.5</v>
      </c>
      <c r="O32" s="192">
        <v>1734.8748609566182</v>
      </c>
      <c r="P32" s="218">
        <v>435.6</v>
      </c>
      <c r="Q32" s="217">
        <v>1575</v>
      </c>
      <c r="R32" s="218">
        <v>1837.5</v>
      </c>
      <c r="S32" s="192">
        <v>1763.9765755716676</v>
      </c>
      <c r="T32" s="218">
        <v>338.1</v>
      </c>
      <c r="U32" s="217">
        <v>1417.5</v>
      </c>
      <c r="V32" s="218">
        <v>1627.5</v>
      </c>
      <c r="W32" s="192">
        <v>1558.9314606741575</v>
      </c>
      <c r="X32" s="218">
        <v>380.6</v>
      </c>
    </row>
    <row r="33" spans="2:24" x14ac:dyDescent="0.15">
      <c r="B33" s="227" t="s">
        <v>120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  <c r="M33" s="217"/>
      <c r="N33" s="218"/>
      <c r="O33" s="192"/>
      <c r="P33" s="218"/>
      <c r="Q33" s="217"/>
      <c r="R33" s="218"/>
      <c r="S33" s="192"/>
      <c r="T33" s="218"/>
      <c r="U33" s="217"/>
      <c r="V33" s="218"/>
      <c r="W33" s="192"/>
      <c r="X33" s="218"/>
    </row>
    <row r="34" spans="2:24" ht="12" customHeight="1" x14ac:dyDescent="0.15">
      <c r="B34" s="505"/>
      <c r="C34" s="228"/>
      <c r="D34" s="229"/>
      <c r="E34" s="217"/>
      <c r="F34" s="218"/>
      <c r="G34" s="192"/>
      <c r="H34" s="218"/>
      <c r="I34" s="217"/>
      <c r="J34" s="218"/>
      <c r="K34" s="192"/>
      <c r="L34" s="218"/>
      <c r="M34" s="217"/>
      <c r="N34" s="218"/>
      <c r="O34" s="192"/>
      <c r="P34" s="218"/>
      <c r="Q34" s="217"/>
      <c r="R34" s="218"/>
      <c r="S34" s="192"/>
      <c r="T34" s="218"/>
      <c r="U34" s="217"/>
      <c r="V34" s="218"/>
      <c r="W34" s="192"/>
      <c r="X34" s="218"/>
    </row>
    <row r="35" spans="2:24" ht="12" customHeight="1" x14ac:dyDescent="0.15">
      <c r="B35" s="227" t="s">
        <v>121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  <c r="M35" s="217"/>
      <c r="N35" s="218"/>
      <c r="O35" s="192"/>
      <c r="P35" s="218"/>
      <c r="Q35" s="217"/>
      <c r="R35" s="218"/>
      <c r="S35" s="192"/>
      <c r="T35" s="218"/>
      <c r="U35" s="217"/>
      <c r="V35" s="218"/>
      <c r="W35" s="192"/>
      <c r="X35" s="218"/>
    </row>
    <row r="36" spans="2:24" ht="12" customHeight="1" x14ac:dyDescent="0.15">
      <c r="B36" s="234"/>
      <c r="C36" s="235"/>
      <c r="D36" s="236"/>
      <c r="E36" s="212"/>
      <c r="F36" s="220"/>
      <c r="G36" s="199"/>
      <c r="H36" s="220"/>
      <c r="I36" s="212"/>
      <c r="J36" s="220"/>
      <c r="K36" s="199"/>
      <c r="L36" s="220"/>
      <c r="M36" s="212"/>
      <c r="N36" s="220"/>
      <c r="O36" s="199"/>
      <c r="P36" s="220"/>
      <c r="Q36" s="212"/>
      <c r="R36" s="220"/>
      <c r="S36" s="199"/>
      <c r="T36" s="220"/>
      <c r="U36" s="212"/>
      <c r="V36" s="220"/>
      <c r="W36" s="199"/>
      <c r="X36" s="220"/>
    </row>
    <row r="37" spans="2:24" ht="6" customHeight="1" x14ac:dyDescent="0.15">
      <c r="B37" s="204"/>
      <c r="C37" s="225"/>
      <c r="D37" s="225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</row>
    <row r="38" spans="2:24" ht="12.75" customHeight="1" x14ac:dyDescent="0.15">
      <c r="B38" s="198"/>
    </row>
    <row r="39" spans="2:24" ht="12.75" customHeight="1" x14ac:dyDescent="0.15">
      <c r="B39" s="237"/>
    </row>
    <row r="40" spans="2:24" x14ac:dyDescent="0.15">
      <c r="B40" s="237"/>
    </row>
    <row r="41" spans="2:24" x14ac:dyDescent="0.15">
      <c r="B41" s="237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1"/>
  <sheetViews>
    <sheetView zoomScale="75" zoomScaleNormal="75" workbookViewId="0"/>
  </sheetViews>
  <sheetFormatPr defaultColWidth="7.5" defaultRowHeight="12" x14ac:dyDescent="0.15"/>
  <cols>
    <col min="1" max="1" width="1.125" style="197" customWidth="1"/>
    <col min="2" max="2" width="5.625" style="197" customWidth="1"/>
    <col min="3" max="3" width="3.25" style="197" customWidth="1"/>
    <col min="4" max="7" width="5.875" style="197" customWidth="1"/>
    <col min="8" max="8" width="8.125" style="197" customWidth="1"/>
    <col min="9" max="11" width="5.875" style="197" customWidth="1"/>
    <col min="12" max="12" width="8.125" style="197" customWidth="1"/>
    <col min="13" max="15" width="5.875" style="197" customWidth="1"/>
    <col min="16" max="16" width="8.125" style="197" customWidth="1"/>
    <col min="17" max="19" width="5.875" style="197" customWidth="1"/>
    <col min="20" max="20" width="8.125" style="197" customWidth="1"/>
    <col min="21" max="23" width="5.875" style="197" customWidth="1"/>
    <col min="24" max="24" width="8.125" style="197" customWidth="1"/>
    <col min="25" max="16384" width="7.5" style="197"/>
  </cols>
  <sheetData>
    <row r="3" spans="2:14" x14ac:dyDescent="0.15">
      <c r="B3" s="197" t="s">
        <v>462</v>
      </c>
    </row>
    <row r="4" spans="2:14" x14ac:dyDescent="0.15">
      <c r="L4" s="198" t="s">
        <v>84</v>
      </c>
    </row>
    <row r="5" spans="2:14" ht="6" customHeight="1" x14ac:dyDescent="0.15"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2:14" x14ac:dyDescent="0.15">
      <c r="B6" s="200"/>
      <c r="C6" s="201" t="s">
        <v>85</v>
      </c>
      <c r="D6" s="202"/>
      <c r="E6" s="241" t="s">
        <v>133</v>
      </c>
      <c r="F6" s="242"/>
      <c r="G6" s="242"/>
      <c r="H6" s="243"/>
      <c r="I6" s="222" t="s">
        <v>135</v>
      </c>
      <c r="J6" s="223"/>
      <c r="K6" s="223"/>
      <c r="L6" s="224"/>
    </row>
    <row r="7" spans="2:14" x14ac:dyDescent="0.15">
      <c r="B7" s="203" t="s">
        <v>91</v>
      </c>
      <c r="C7" s="204"/>
      <c r="D7" s="205"/>
      <c r="E7" s="209" t="s">
        <v>92</v>
      </c>
      <c r="F7" s="207" t="s">
        <v>93</v>
      </c>
      <c r="G7" s="210" t="s">
        <v>94</v>
      </c>
      <c r="H7" s="207" t="s">
        <v>95</v>
      </c>
      <c r="I7" s="209" t="s">
        <v>92</v>
      </c>
      <c r="J7" s="207" t="s">
        <v>93</v>
      </c>
      <c r="K7" s="210" t="s">
        <v>94</v>
      </c>
      <c r="L7" s="207" t="s">
        <v>95</v>
      </c>
    </row>
    <row r="8" spans="2:14" x14ac:dyDescent="0.15">
      <c r="B8" s="212"/>
      <c r="C8" s="199"/>
      <c r="D8" s="199"/>
      <c r="E8" s="213"/>
      <c r="F8" s="214"/>
      <c r="G8" s="215" t="s">
        <v>96</v>
      </c>
      <c r="H8" s="214"/>
      <c r="I8" s="213"/>
      <c r="J8" s="214"/>
      <c r="K8" s="215" t="s">
        <v>96</v>
      </c>
      <c r="L8" s="214"/>
    </row>
    <row r="9" spans="2:14" ht="14.1" customHeight="1" x14ac:dyDescent="0.15">
      <c r="B9" s="200"/>
      <c r="C9" s="210"/>
      <c r="D9" s="254"/>
      <c r="E9" s="200"/>
      <c r="F9" s="596"/>
      <c r="G9" s="597"/>
      <c r="H9" s="596"/>
      <c r="I9" s="200"/>
      <c r="J9" s="596"/>
      <c r="K9" s="597"/>
      <c r="L9" s="596"/>
      <c r="N9" s="192"/>
    </row>
    <row r="10" spans="2:14" ht="14.1" customHeight="1" x14ac:dyDescent="0.15">
      <c r="B10" s="200" t="s">
        <v>60</v>
      </c>
      <c r="C10" s="210">
        <v>21</v>
      </c>
      <c r="D10" s="254" t="s">
        <v>61</v>
      </c>
      <c r="E10" s="200">
        <v>945</v>
      </c>
      <c r="F10" s="596">
        <v>1155</v>
      </c>
      <c r="G10" s="597">
        <v>1024</v>
      </c>
      <c r="H10" s="596">
        <v>29098</v>
      </c>
      <c r="I10" s="200">
        <v>1680</v>
      </c>
      <c r="J10" s="596">
        <v>2048</v>
      </c>
      <c r="K10" s="597">
        <v>1856</v>
      </c>
      <c r="L10" s="596">
        <v>371084</v>
      </c>
      <c r="N10" s="192"/>
    </row>
    <row r="11" spans="2:14" ht="14.1" customHeight="1" x14ac:dyDescent="0.15">
      <c r="B11" s="212"/>
      <c r="C11" s="215">
        <v>22</v>
      </c>
      <c r="D11" s="199"/>
      <c r="E11" s="212">
        <v>893</v>
      </c>
      <c r="F11" s="220">
        <v>1213</v>
      </c>
      <c r="G11" s="199">
        <v>1035</v>
      </c>
      <c r="H11" s="220">
        <v>33822</v>
      </c>
      <c r="I11" s="212">
        <v>1554</v>
      </c>
      <c r="J11" s="220">
        <v>2205</v>
      </c>
      <c r="K11" s="199">
        <v>1895</v>
      </c>
      <c r="L11" s="220">
        <v>444834</v>
      </c>
      <c r="N11" s="192"/>
    </row>
    <row r="12" spans="2:14" ht="14.1" customHeight="1" x14ac:dyDescent="0.15">
      <c r="B12" s="184" t="s">
        <v>235</v>
      </c>
      <c r="C12" s="177">
        <v>5</v>
      </c>
      <c r="D12" s="187" t="s">
        <v>237</v>
      </c>
      <c r="E12" s="217">
        <v>945</v>
      </c>
      <c r="F12" s="218">
        <v>1103</v>
      </c>
      <c r="G12" s="192">
        <v>1025</v>
      </c>
      <c r="H12" s="218">
        <v>4147</v>
      </c>
      <c r="I12" s="217">
        <v>1680</v>
      </c>
      <c r="J12" s="218">
        <v>1960</v>
      </c>
      <c r="K12" s="192">
        <v>1835</v>
      </c>
      <c r="L12" s="218">
        <v>48707</v>
      </c>
      <c r="N12" s="192"/>
    </row>
    <row r="13" spans="2:14" ht="14.1" customHeight="1" x14ac:dyDescent="0.15">
      <c r="B13" s="184"/>
      <c r="C13" s="177">
        <v>6</v>
      </c>
      <c r="D13" s="187"/>
      <c r="E13" s="217">
        <v>945</v>
      </c>
      <c r="F13" s="218">
        <v>1103</v>
      </c>
      <c r="G13" s="192">
        <v>1006</v>
      </c>
      <c r="H13" s="218">
        <v>2010</v>
      </c>
      <c r="I13" s="217">
        <v>1628</v>
      </c>
      <c r="J13" s="218">
        <v>1785</v>
      </c>
      <c r="K13" s="192">
        <v>1738</v>
      </c>
      <c r="L13" s="218">
        <v>29291</v>
      </c>
      <c r="N13" s="192"/>
    </row>
    <row r="14" spans="2:14" ht="14.1" customHeight="1" x14ac:dyDescent="0.15">
      <c r="B14" s="184"/>
      <c r="C14" s="177">
        <v>7</v>
      </c>
      <c r="D14" s="187"/>
      <c r="E14" s="217">
        <v>893</v>
      </c>
      <c r="F14" s="218">
        <v>1103</v>
      </c>
      <c r="G14" s="192">
        <v>998</v>
      </c>
      <c r="H14" s="218">
        <v>1845</v>
      </c>
      <c r="I14" s="217">
        <v>1554</v>
      </c>
      <c r="J14" s="218">
        <v>1785</v>
      </c>
      <c r="K14" s="192">
        <v>1685</v>
      </c>
      <c r="L14" s="218">
        <v>22118</v>
      </c>
      <c r="N14" s="192"/>
    </row>
    <row r="15" spans="2:14" ht="14.1" customHeight="1" x14ac:dyDescent="0.15">
      <c r="B15" s="184"/>
      <c r="C15" s="177">
        <v>8</v>
      </c>
      <c r="D15" s="187"/>
      <c r="E15" s="217">
        <v>998</v>
      </c>
      <c r="F15" s="218">
        <v>1103</v>
      </c>
      <c r="G15" s="192">
        <v>1045</v>
      </c>
      <c r="H15" s="218">
        <v>2274</v>
      </c>
      <c r="I15" s="217">
        <v>1628</v>
      </c>
      <c r="J15" s="218">
        <v>1838</v>
      </c>
      <c r="K15" s="192">
        <v>1760</v>
      </c>
      <c r="L15" s="218">
        <v>38332</v>
      </c>
      <c r="N15" s="192"/>
    </row>
    <row r="16" spans="2:14" ht="14.1" customHeight="1" x14ac:dyDescent="0.15">
      <c r="B16" s="184"/>
      <c r="C16" s="177">
        <v>9</v>
      </c>
      <c r="D16" s="187"/>
      <c r="E16" s="217">
        <v>998</v>
      </c>
      <c r="F16" s="218">
        <v>1155</v>
      </c>
      <c r="G16" s="192">
        <v>1057</v>
      </c>
      <c r="H16" s="218">
        <v>2616</v>
      </c>
      <c r="I16" s="217">
        <v>1649</v>
      </c>
      <c r="J16" s="218">
        <v>1869</v>
      </c>
      <c r="K16" s="192">
        <v>1761</v>
      </c>
      <c r="L16" s="218">
        <v>32206</v>
      </c>
      <c r="N16" s="192"/>
    </row>
    <row r="17" spans="2:12" ht="14.1" customHeight="1" x14ac:dyDescent="0.15">
      <c r="B17" s="184"/>
      <c r="C17" s="177">
        <v>10</v>
      </c>
      <c r="D17" s="187"/>
      <c r="E17" s="218">
        <v>1050</v>
      </c>
      <c r="F17" s="218">
        <v>1212.75</v>
      </c>
      <c r="G17" s="219">
        <v>1095.2059773828755</v>
      </c>
      <c r="H17" s="218">
        <v>3574.1</v>
      </c>
      <c r="I17" s="218">
        <v>1732.5</v>
      </c>
      <c r="J17" s="218">
        <v>1942.5</v>
      </c>
      <c r="K17" s="219">
        <v>1851.0457393678075</v>
      </c>
      <c r="L17" s="218">
        <v>33324.400000000001</v>
      </c>
    </row>
    <row r="18" spans="2:12" ht="14.1" customHeight="1" x14ac:dyDescent="0.15">
      <c r="B18" s="184"/>
      <c r="C18" s="177">
        <v>11</v>
      </c>
      <c r="D18" s="187"/>
      <c r="E18" s="218">
        <v>1050</v>
      </c>
      <c r="F18" s="218">
        <v>1212.75</v>
      </c>
      <c r="G18" s="218">
        <v>1103.9850487881649</v>
      </c>
      <c r="H18" s="218">
        <v>2996.1</v>
      </c>
      <c r="I18" s="218">
        <v>1785</v>
      </c>
      <c r="J18" s="218">
        <v>1995</v>
      </c>
      <c r="K18" s="218">
        <v>1892.6630203878942</v>
      </c>
      <c r="L18" s="219">
        <v>33060.1</v>
      </c>
    </row>
    <row r="19" spans="2:12" ht="14.1" customHeight="1" x14ac:dyDescent="0.15">
      <c r="B19" s="184"/>
      <c r="C19" s="177">
        <v>12</v>
      </c>
      <c r="D19" s="187"/>
      <c r="E19" s="218">
        <v>1050</v>
      </c>
      <c r="F19" s="218">
        <v>1212.75</v>
      </c>
      <c r="G19" s="218">
        <v>1102.0189546701081</v>
      </c>
      <c r="H19" s="218">
        <v>2634</v>
      </c>
      <c r="I19" s="218">
        <v>1890</v>
      </c>
      <c r="J19" s="218">
        <v>2205</v>
      </c>
      <c r="K19" s="218">
        <v>2023.9523790108863</v>
      </c>
      <c r="L19" s="219">
        <v>51651</v>
      </c>
    </row>
    <row r="20" spans="2:12" ht="14.1" customHeight="1" x14ac:dyDescent="0.15">
      <c r="B20" s="184" t="s">
        <v>239</v>
      </c>
      <c r="C20" s="177">
        <v>1</v>
      </c>
      <c r="D20" s="187" t="s">
        <v>237</v>
      </c>
      <c r="E20" s="218">
        <v>1050</v>
      </c>
      <c r="F20" s="218">
        <v>1212.75</v>
      </c>
      <c r="G20" s="218">
        <v>1093.813312605992</v>
      </c>
      <c r="H20" s="218">
        <v>2130.1</v>
      </c>
      <c r="I20" s="218">
        <v>1785</v>
      </c>
      <c r="J20" s="218">
        <v>2152.5</v>
      </c>
      <c r="K20" s="218">
        <v>1999.1749972246894</v>
      </c>
      <c r="L20" s="219">
        <v>26117.5</v>
      </c>
    </row>
    <row r="21" spans="2:12" ht="14.1" customHeight="1" x14ac:dyDescent="0.15">
      <c r="B21" s="184"/>
      <c r="C21" s="177">
        <v>2</v>
      </c>
      <c r="D21" s="187"/>
      <c r="E21" s="218">
        <v>997.5</v>
      </c>
      <c r="F21" s="218">
        <v>1207.5</v>
      </c>
      <c r="G21" s="218">
        <v>1058.4757880310644</v>
      </c>
      <c r="H21" s="218">
        <v>3227.7</v>
      </c>
      <c r="I21" s="218">
        <v>1785</v>
      </c>
      <c r="J21" s="218">
        <v>2100</v>
      </c>
      <c r="K21" s="218">
        <v>1934.3886824807089</v>
      </c>
      <c r="L21" s="219">
        <v>31167.200000000001</v>
      </c>
    </row>
    <row r="22" spans="2:12" ht="14.1" customHeight="1" x14ac:dyDescent="0.15">
      <c r="B22" s="184"/>
      <c r="C22" s="177">
        <v>3</v>
      </c>
      <c r="D22" s="187"/>
      <c r="E22" s="218">
        <v>945</v>
      </c>
      <c r="F22" s="218">
        <v>1212.75</v>
      </c>
      <c r="G22" s="218">
        <v>1049.4021962729914</v>
      </c>
      <c r="H22" s="218">
        <v>2108.4</v>
      </c>
      <c r="I22" s="218">
        <v>1785</v>
      </c>
      <c r="J22" s="218">
        <v>2136.33</v>
      </c>
      <c r="K22" s="218">
        <v>1958.4772257071461</v>
      </c>
      <c r="L22" s="218">
        <v>27081.7</v>
      </c>
    </row>
    <row r="23" spans="2:12" ht="14.1" customHeight="1" x14ac:dyDescent="0.15">
      <c r="B23" s="184"/>
      <c r="C23" s="177">
        <v>4</v>
      </c>
      <c r="D23" s="187"/>
      <c r="E23" s="218">
        <v>945</v>
      </c>
      <c r="F23" s="218">
        <v>1155</v>
      </c>
      <c r="G23" s="218">
        <v>1040.0523236375795</v>
      </c>
      <c r="H23" s="218">
        <v>2158.4</v>
      </c>
      <c r="I23" s="218">
        <v>1816.5</v>
      </c>
      <c r="J23" s="218">
        <v>2152.5</v>
      </c>
      <c r="K23" s="218">
        <v>1981.9461112987667</v>
      </c>
      <c r="L23" s="219">
        <v>29469.8</v>
      </c>
    </row>
    <row r="24" spans="2:12" ht="14.1" customHeight="1" x14ac:dyDescent="0.15">
      <c r="B24" s="178"/>
      <c r="C24" s="182">
        <v>5</v>
      </c>
      <c r="D24" s="190"/>
      <c r="E24" s="220">
        <v>945</v>
      </c>
      <c r="F24" s="220">
        <v>1155</v>
      </c>
      <c r="G24" s="220">
        <v>1045.9263315405967</v>
      </c>
      <c r="H24" s="220">
        <v>2578.8000000000002</v>
      </c>
      <c r="I24" s="220">
        <v>1837.5</v>
      </c>
      <c r="J24" s="220">
        <v>2161.7400000000002</v>
      </c>
      <c r="K24" s="220">
        <v>1997.869175131076</v>
      </c>
      <c r="L24" s="221">
        <v>31128.799999999999</v>
      </c>
    </row>
    <row r="25" spans="2:12" x14ac:dyDescent="0.15">
      <c r="B25" s="206"/>
      <c r="C25" s="225"/>
      <c r="D25" s="226"/>
      <c r="E25" s="217"/>
      <c r="F25" s="218"/>
      <c r="G25" s="192"/>
      <c r="H25" s="218"/>
      <c r="I25" s="217"/>
      <c r="J25" s="218"/>
      <c r="K25" s="192"/>
      <c r="L25" s="218"/>
    </row>
    <row r="26" spans="2:12" x14ac:dyDescent="0.15">
      <c r="B26" s="206"/>
      <c r="C26" s="225"/>
      <c r="D26" s="226"/>
      <c r="E26" s="217"/>
      <c r="F26" s="218"/>
      <c r="G26" s="192"/>
      <c r="H26" s="218"/>
      <c r="I26" s="217"/>
      <c r="J26" s="218"/>
      <c r="K26" s="192"/>
      <c r="L26" s="218"/>
    </row>
    <row r="27" spans="2:12" x14ac:dyDescent="0.15">
      <c r="B27" s="203" t="s">
        <v>117</v>
      </c>
      <c r="C27" s="225"/>
      <c r="D27" s="226"/>
      <c r="E27" s="217"/>
      <c r="F27" s="218"/>
      <c r="G27" s="192"/>
      <c r="H27" s="218"/>
      <c r="I27" s="217"/>
      <c r="J27" s="218"/>
      <c r="K27" s="192"/>
      <c r="L27" s="218"/>
    </row>
    <row r="28" spans="2:12" x14ac:dyDescent="0.15">
      <c r="B28" s="598">
        <v>40658</v>
      </c>
      <c r="C28" s="228"/>
      <c r="D28" s="229">
        <v>40676</v>
      </c>
      <c r="E28" s="593">
        <v>945</v>
      </c>
      <c r="F28" s="594">
        <v>1102.5</v>
      </c>
      <c r="G28" s="595">
        <v>1039.5949394779057</v>
      </c>
      <c r="H28" s="218">
        <v>1545.9</v>
      </c>
      <c r="I28" s="593">
        <v>1837.5</v>
      </c>
      <c r="J28" s="594">
        <v>2152.5</v>
      </c>
      <c r="K28" s="595">
        <v>1998.4971785203491</v>
      </c>
      <c r="L28" s="218">
        <v>20387</v>
      </c>
    </row>
    <row r="29" spans="2:12" x14ac:dyDescent="0.15">
      <c r="B29" s="227" t="s">
        <v>118</v>
      </c>
      <c r="C29" s="228"/>
      <c r="D29" s="229"/>
      <c r="E29" s="217"/>
      <c r="F29" s="218"/>
      <c r="G29" s="192"/>
      <c r="H29" s="218"/>
      <c r="I29" s="217"/>
      <c r="J29" s="218"/>
      <c r="K29" s="192"/>
      <c r="L29" s="218"/>
    </row>
    <row r="30" spans="2:12" x14ac:dyDescent="0.15">
      <c r="B30" s="505"/>
      <c r="C30" s="228"/>
      <c r="D30" s="229"/>
      <c r="E30" s="217"/>
      <c r="F30" s="218"/>
      <c r="G30" s="192"/>
      <c r="H30" s="218"/>
      <c r="I30" s="217"/>
      <c r="J30" s="218"/>
      <c r="K30" s="192"/>
      <c r="L30" s="218"/>
    </row>
    <row r="31" spans="2:12" x14ac:dyDescent="0.15">
      <c r="B31" s="227" t="s">
        <v>119</v>
      </c>
      <c r="C31" s="228"/>
      <c r="D31" s="229"/>
      <c r="E31" s="217"/>
      <c r="F31" s="218"/>
      <c r="G31" s="192"/>
      <c r="H31" s="218"/>
      <c r="I31" s="217"/>
      <c r="J31" s="218"/>
      <c r="K31" s="192"/>
      <c r="L31" s="218"/>
    </row>
    <row r="32" spans="2:12" x14ac:dyDescent="0.15">
      <c r="B32" s="505">
        <v>40679</v>
      </c>
      <c r="C32" s="228"/>
      <c r="D32" s="229">
        <v>40690</v>
      </c>
      <c r="E32" s="217">
        <v>945</v>
      </c>
      <c r="F32" s="218">
        <v>1155</v>
      </c>
      <c r="G32" s="192">
        <v>1055.220777135517</v>
      </c>
      <c r="H32" s="218">
        <v>1032.9000000000001</v>
      </c>
      <c r="I32" s="217">
        <v>1837.5</v>
      </c>
      <c r="J32" s="218">
        <v>2161.7400000000002</v>
      </c>
      <c r="K32" s="192">
        <v>1996.6202161770784</v>
      </c>
      <c r="L32" s="218">
        <v>10741.8</v>
      </c>
    </row>
    <row r="33" spans="2:20" x14ac:dyDescent="0.15">
      <c r="B33" s="227" t="s">
        <v>120</v>
      </c>
      <c r="C33" s="228"/>
      <c r="D33" s="229"/>
      <c r="E33" s="217"/>
      <c r="F33" s="218"/>
      <c r="G33" s="192"/>
      <c r="H33" s="218"/>
      <c r="I33" s="217"/>
      <c r="J33" s="218"/>
      <c r="K33" s="192"/>
      <c r="L33" s="218"/>
    </row>
    <row r="34" spans="2:20" ht="12" customHeight="1" x14ac:dyDescent="0.15">
      <c r="B34" s="505"/>
      <c r="C34" s="228"/>
      <c r="D34" s="229"/>
      <c r="E34" s="217"/>
      <c r="F34" s="218"/>
      <c r="G34" s="192"/>
      <c r="H34" s="218"/>
      <c r="I34" s="217"/>
      <c r="J34" s="218"/>
      <c r="K34" s="192"/>
      <c r="L34" s="218"/>
    </row>
    <row r="35" spans="2:20" ht="12" customHeight="1" x14ac:dyDescent="0.15">
      <c r="B35" s="227" t="s">
        <v>121</v>
      </c>
      <c r="C35" s="228"/>
      <c r="D35" s="229"/>
      <c r="E35" s="217"/>
      <c r="F35" s="218"/>
      <c r="G35" s="192"/>
      <c r="H35" s="218"/>
      <c r="I35" s="217"/>
      <c r="J35" s="218"/>
      <c r="K35" s="192"/>
      <c r="L35" s="218"/>
    </row>
    <row r="36" spans="2:20" ht="12" customHeight="1" x14ac:dyDescent="0.15">
      <c r="B36" s="234"/>
      <c r="C36" s="235"/>
      <c r="D36" s="236"/>
      <c r="E36" s="212"/>
      <c r="F36" s="220"/>
      <c r="G36" s="199"/>
      <c r="H36" s="220"/>
      <c r="I36" s="212"/>
      <c r="J36" s="220"/>
      <c r="K36" s="199"/>
      <c r="L36" s="220"/>
    </row>
    <row r="37" spans="2:20" ht="6" customHeight="1" x14ac:dyDescent="0.15">
      <c r="B37" s="204"/>
      <c r="C37" s="225"/>
      <c r="D37" s="225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</row>
    <row r="38" spans="2:20" ht="12.75" customHeight="1" x14ac:dyDescent="0.15">
      <c r="B38" s="198"/>
    </row>
    <row r="39" spans="2:20" ht="12.75" customHeight="1" x14ac:dyDescent="0.15">
      <c r="B39" s="237"/>
    </row>
    <row r="40" spans="2:20" x14ac:dyDescent="0.15">
      <c r="B40" s="237"/>
    </row>
    <row r="41" spans="2:20" x14ac:dyDescent="0.15">
      <c r="B41" s="237"/>
    </row>
  </sheetData>
  <phoneticPr fontId="35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zoomScaleNormal="75" workbookViewId="0"/>
  </sheetViews>
  <sheetFormatPr defaultColWidth="7.5" defaultRowHeight="12" x14ac:dyDescent="0.15"/>
  <cols>
    <col min="1" max="1" width="1.625" style="167" customWidth="1"/>
    <col min="2" max="2" width="4.125" style="167" customWidth="1"/>
    <col min="3" max="3" width="3.125" style="167" customWidth="1"/>
    <col min="4" max="4" width="2.625" style="167" customWidth="1"/>
    <col min="5" max="7" width="7.625" style="167" customWidth="1"/>
    <col min="8" max="8" width="9.125" style="167" customWidth="1"/>
    <col min="9" max="11" width="7.625" style="167" customWidth="1"/>
    <col min="12" max="12" width="9.125" style="167" customWidth="1"/>
    <col min="13" max="15" width="7.625" style="167" customWidth="1"/>
    <col min="16" max="16" width="9.125" style="167" customWidth="1"/>
    <col min="17" max="19" width="7.625" style="167" customWidth="1"/>
    <col min="20" max="20" width="9.125" style="167" customWidth="1"/>
    <col min="21" max="16384" width="7.5" style="167"/>
  </cols>
  <sheetData>
    <row r="2" spans="2:16" x14ac:dyDescent="0.15">
      <c r="B2" s="167" t="s">
        <v>464</v>
      </c>
    </row>
    <row r="3" spans="2:16" x14ac:dyDescent="0.15">
      <c r="L3" s="168" t="s">
        <v>152</v>
      </c>
    </row>
    <row r="4" spans="2:16" ht="6" customHeight="1" x14ac:dyDescent="0.15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66"/>
    </row>
    <row r="5" spans="2:16" ht="15" customHeight="1" x14ac:dyDescent="0.15">
      <c r="B5" s="184"/>
      <c r="C5" s="170" t="s">
        <v>153</v>
      </c>
      <c r="D5" s="171"/>
      <c r="E5" s="652">
        <v>3</v>
      </c>
      <c r="F5" s="653"/>
      <c r="G5" s="653"/>
      <c r="H5" s="654"/>
      <c r="I5" s="652">
        <v>2</v>
      </c>
      <c r="J5" s="653"/>
      <c r="K5" s="653"/>
      <c r="L5" s="654"/>
      <c r="M5" s="652">
        <v>3</v>
      </c>
      <c r="N5" s="653"/>
      <c r="O5" s="653"/>
      <c r="P5" s="654"/>
    </row>
    <row r="6" spans="2:16" ht="15" customHeight="1" x14ac:dyDescent="0.15">
      <c r="B6" s="184"/>
      <c r="C6" s="180" t="s">
        <v>154</v>
      </c>
      <c r="D6" s="193"/>
      <c r="E6" s="652" t="s">
        <v>155</v>
      </c>
      <c r="F6" s="653"/>
      <c r="G6" s="653"/>
      <c r="H6" s="654"/>
      <c r="I6" s="652" t="s">
        <v>156</v>
      </c>
      <c r="J6" s="653"/>
      <c r="K6" s="653"/>
      <c r="L6" s="654"/>
      <c r="M6" s="652" t="s">
        <v>157</v>
      </c>
      <c r="N6" s="653"/>
      <c r="O6" s="653"/>
      <c r="P6" s="654"/>
    </row>
    <row r="7" spans="2:16" ht="15" customHeight="1" x14ac:dyDescent="0.15">
      <c r="B7" s="178" t="s">
        <v>91</v>
      </c>
      <c r="C7" s="179"/>
      <c r="D7" s="190"/>
      <c r="E7" s="170" t="s">
        <v>129</v>
      </c>
      <c r="F7" s="261" t="s">
        <v>93</v>
      </c>
      <c r="G7" s="262" t="s">
        <v>159</v>
      </c>
      <c r="H7" s="261" t="s">
        <v>160</v>
      </c>
      <c r="I7" s="170" t="s">
        <v>129</v>
      </c>
      <c r="J7" s="261" t="s">
        <v>93</v>
      </c>
      <c r="K7" s="262" t="s">
        <v>159</v>
      </c>
      <c r="L7" s="261" t="s">
        <v>95</v>
      </c>
      <c r="M7" s="170" t="s">
        <v>129</v>
      </c>
      <c r="N7" s="261" t="s">
        <v>93</v>
      </c>
      <c r="O7" s="262" t="s">
        <v>159</v>
      </c>
      <c r="P7" s="261" t="s">
        <v>95</v>
      </c>
    </row>
    <row r="8" spans="2:16" ht="15" customHeight="1" x14ac:dyDescent="0.15">
      <c r="B8" s="184"/>
      <c r="C8" s="208"/>
      <c r="D8" s="197"/>
      <c r="E8" s="184"/>
      <c r="F8" s="185"/>
      <c r="G8" s="166"/>
      <c r="H8" s="185"/>
      <c r="I8" s="186"/>
      <c r="J8" s="188"/>
      <c r="K8" s="189"/>
      <c r="L8" s="185"/>
      <c r="M8" s="186"/>
      <c r="N8" s="188"/>
      <c r="O8" s="189"/>
      <c r="P8" s="185"/>
    </row>
    <row r="9" spans="2:16" ht="15" customHeight="1" x14ac:dyDescent="0.15">
      <c r="B9" s="217"/>
      <c r="C9" s="208"/>
      <c r="D9" s="197"/>
      <c r="E9" s="184"/>
      <c r="F9" s="185"/>
      <c r="G9" s="166"/>
      <c r="H9" s="185"/>
      <c r="I9" s="184"/>
      <c r="J9" s="185"/>
      <c r="K9" s="166"/>
      <c r="L9" s="185"/>
      <c r="M9" s="184"/>
      <c r="N9" s="185"/>
      <c r="O9" s="166"/>
      <c r="P9" s="185"/>
    </row>
    <row r="10" spans="2:16" ht="15" customHeight="1" x14ac:dyDescent="0.15">
      <c r="B10" s="212"/>
      <c r="C10" s="215"/>
      <c r="D10" s="199"/>
      <c r="E10" s="178"/>
      <c r="F10" s="191"/>
      <c r="G10" s="179"/>
      <c r="H10" s="191"/>
      <c r="I10" s="284"/>
      <c r="J10" s="195"/>
      <c r="K10" s="285"/>
      <c r="L10" s="195"/>
      <c r="M10" s="284"/>
      <c r="N10" s="195"/>
      <c r="O10" s="285"/>
      <c r="P10" s="195"/>
    </row>
    <row r="11" spans="2:16" ht="15" customHeight="1" x14ac:dyDescent="0.15">
      <c r="B11" s="184" t="s">
        <v>60</v>
      </c>
      <c r="C11" s="208">
        <v>20</v>
      </c>
      <c r="D11" s="197" t="s">
        <v>61</v>
      </c>
      <c r="E11" s="184">
        <v>2100</v>
      </c>
      <c r="F11" s="185">
        <v>2783</v>
      </c>
      <c r="G11" s="166">
        <v>2546</v>
      </c>
      <c r="H11" s="185">
        <v>108620</v>
      </c>
      <c r="I11" s="186">
        <v>1296</v>
      </c>
      <c r="J11" s="188">
        <v>1470</v>
      </c>
      <c r="K11" s="189">
        <v>1407</v>
      </c>
      <c r="L11" s="185">
        <v>34627</v>
      </c>
      <c r="M11" s="186"/>
      <c r="N11" s="188"/>
      <c r="O11" s="189"/>
      <c r="P11" s="185"/>
    </row>
    <row r="12" spans="2:16" ht="15" customHeight="1" x14ac:dyDescent="0.15">
      <c r="B12" s="217"/>
      <c r="C12" s="208">
        <v>21</v>
      </c>
      <c r="D12" s="197"/>
      <c r="E12" s="184">
        <v>1785</v>
      </c>
      <c r="F12" s="185">
        <v>2625</v>
      </c>
      <c r="G12" s="166">
        <v>2255</v>
      </c>
      <c r="H12" s="185">
        <v>1075905</v>
      </c>
      <c r="I12" s="184">
        <v>1208</v>
      </c>
      <c r="J12" s="185">
        <v>1470</v>
      </c>
      <c r="K12" s="166">
        <v>1344</v>
      </c>
      <c r="L12" s="185">
        <v>684291</v>
      </c>
      <c r="M12" s="184">
        <v>1680</v>
      </c>
      <c r="N12" s="185">
        <v>2048</v>
      </c>
      <c r="O12" s="166">
        <v>1856</v>
      </c>
      <c r="P12" s="185">
        <v>371084</v>
      </c>
    </row>
    <row r="13" spans="2:16" ht="15" customHeight="1" x14ac:dyDescent="0.15">
      <c r="B13" s="212"/>
      <c r="C13" s="215">
        <v>22</v>
      </c>
      <c r="D13" s="199"/>
      <c r="E13" s="178">
        <v>1995</v>
      </c>
      <c r="F13" s="191">
        <v>2478</v>
      </c>
      <c r="G13" s="191">
        <v>2233</v>
      </c>
      <c r="H13" s="191">
        <v>930207</v>
      </c>
      <c r="I13" s="284">
        <v>1050</v>
      </c>
      <c r="J13" s="195">
        <v>1418</v>
      </c>
      <c r="K13" s="199">
        <v>1253</v>
      </c>
      <c r="L13" s="195">
        <v>569474</v>
      </c>
      <c r="M13" s="284">
        <v>1554</v>
      </c>
      <c r="N13" s="195">
        <v>2205</v>
      </c>
      <c r="O13" s="199">
        <v>1895</v>
      </c>
      <c r="P13" s="195">
        <v>444833</v>
      </c>
    </row>
    <row r="14" spans="2:16" ht="15" customHeight="1" x14ac:dyDescent="0.15">
      <c r="B14" s="184" t="s">
        <v>247</v>
      </c>
      <c r="C14" s="166">
        <v>9</v>
      </c>
      <c r="D14" s="166" t="s">
        <v>238</v>
      </c>
      <c r="E14" s="184">
        <v>2046</v>
      </c>
      <c r="F14" s="185">
        <v>2310</v>
      </c>
      <c r="G14" s="166">
        <v>2179</v>
      </c>
      <c r="H14" s="185">
        <v>103843</v>
      </c>
      <c r="I14" s="186">
        <v>1208</v>
      </c>
      <c r="J14" s="188">
        <v>1397</v>
      </c>
      <c r="K14" s="189">
        <v>1283</v>
      </c>
      <c r="L14" s="188">
        <v>65042</v>
      </c>
      <c r="M14" s="186">
        <v>1680</v>
      </c>
      <c r="N14" s="188">
        <v>1943</v>
      </c>
      <c r="O14" s="189">
        <v>1817</v>
      </c>
      <c r="P14" s="188">
        <v>31928</v>
      </c>
    </row>
    <row r="15" spans="2:16" ht="15" customHeight="1" x14ac:dyDescent="0.15">
      <c r="B15" s="184"/>
      <c r="C15" s="166">
        <v>10</v>
      </c>
      <c r="D15" s="166"/>
      <c r="E15" s="184">
        <v>2100</v>
      </c>
      <c r="F15" s="185">
        <v>2363</v>
      </c>
      <c r="G15" s="166">
        <v>2233</v>
      </c>
      <c r="H15" s="185">
        <v>55387</v>
      </c>
      <c r="I15" s="186">
        <v>1227</v>
      </c>
      <c r="J15" s="188">
        <v>1418</v>
      </c>
      <c r="K15" s="189">
        <v>1310</v>
      </c>
      <c r="L15" s="188">
        <v>48928</v>
      </c>
      <c r="M15" s="186">
        <v>1733</v>
      </c>
      <c r="N15" s="188">
        <v>1995</v>
      </c>
      <c r="O15" s="189">
        <v>1852</v>
      </c>
      <c r="P15" s="188">
        <v>36855</v>
      </c>
    </row>
    <row r="16" spans="2:16" ht="15" customHeight="1" x14ac:dyDescent="0.15">
      <c r="B16" s="184"/>
      <c r="C16" s="166">
        <v>11</v>
      </c>
      <c r="D16" s="166"/>
      <c r="E16" s="184">
        <v>2100</v>
      </c>
      <c r="F16" s="185">
        <v>2415</v>
      </c>
      <c r="G16" s="166">
        <v>2254</v>
      </c>
      <c r="H16" s="185">
        <v>104864</v>
      </c>
      <c r="I16" s="186">
        <v>1260</v>
      </c>
      <c r="J16" s="188">
        <v>1365</v>
      </c>
      <c r="K16" s="189">
        <v>1313</v>
      </c>
      <c r="L16" s="188">
        <v>50152</v>
      </c>
      <c r="M16" s="186">
        <v>1733</v>
      </c>
      <c r="N16" s="188">
        <v>1995</v>
      </c>
      <c r="O16" s="189">
        <v>1868</v>
      </c>
      <c r="P16" s="188">
        <v>38467</v>
      </c>
    </row>
    <row r="17" spans="2:20" ht="15" customHeight="1" x14ac:dyDescent="0.15">
      <c r="B17" s="184"/>
      <c r="C17" s="166">
        <v>12</v>
      </c>
      <c r="D17" s="166"/>
      <c r="E17" s="184">
        <v>2100</v>
      </c>
      <c r="F17" s="185">
        <v>2520</v>
      </c>
      <c r="G17" s="166">
        <v>2336</v>
      </c>
      <c r="H17" s="185">
        <v>123498</v>
      </c>
      <c r="I17" s="186">
        <v>1260</v>
      </c>
      <c r="J17" s="188">
        <v>1418</v>
      </c>
      <c r="K17" s="189">
        <v>1319</v>
      </c>
      <c r="L17" s="188">
        <v>45051</v>
      </c>
      <c r="M17" s="186">
        <v>1733</v>
      </c>
      <c r="N17" s="188">
        <v>2048</v>
      </c>
      <c r="O17" s="189">
        <v>1902</v>
      </c>
      <c r="P17" s="188">
        <v>68398</v>
      </c>
    </row>
    <row r="18" spans="2:20" ht="15" customHeight="1" x14ac:dyDescent="0.15">
      <c r="B18" s="184" t="s">
        <v>64</v>
      </c>
      <c r="C18" s="166">
        <v>1</v>
      </c>
      <c r="D18" s="166" t="s">
        <v>1</v>
      </c>
      <c r="E18" s="184">
        <v>2100</v>
      </c>
      <c r="F18" s="185">
        <v>2478</v>
      </c>
      <c r="G18" s="166">
        <v>2275</v>
      </c>
      <c r="H18" s="185">
        <v>43626</v>
      </c>
      <c r="I18" s="186">
        <v>1155</v>
      </c>
      <c r="J18" s="188">
        <v>1418</v>
      </c>
      <c r="K18" s="189">
        <v>1264</v>
      </c>
      <c r="L18" s="188">
        <v>53024</v>
      </c>
      <c r="M18" s="186">
        <v>1785</v>
      </c>
      <c r="N18" s="188">
        <v>1995</v>
      </c>
      <c r="O18" s="189">
        <v>1881</v>
      </c>
      <c r="P18" s="188">
        <v>37618</v>
      </c>
    </row>
    <row r="19" spans="2:20" ht="15" customHeight="1" x14ac:dyDescent="0.15">
      <c r="B19" s="184"/>
      <c r="C19" s="166">
        <v>2</v>
      </c>
      <c r="D19" s="166"/>
      <c r="E19" s="184">
        <v>2048</v>
      </c>
      <c r="F19" s="185">
        <v>2468</v>
      </c>
      <c r="G19" s="166">
        <v>2272</v>
      </c>
      <c r="H19" s="185">
        <v>51842</v>
      </c>
      <c r="I19" s="186">
        <v>1155</v>
      </c>
      <c r="J19" s="188">
        <v>1365</v>
      </c>
      <c r="K19" s="189">
        <v>1253</v>
      </c>
      <c r="L19" s="188">
        <v>43870</v>
      </c>
      <c r="M19" s="186">
        <v>1733</v>
      </c>
      <c r="N19" s="188">
        <v>1997</v>
      </c>
      <c r="O19" s="189">
        <v>1859</v>
      </c>
      <c r="P19" s="188">
        <v>40470</v>
      </c>
    </row>
    <row r="20" spans="2:20" ht="15" customHeight="1" x14ac:dyDescent="0.15">
      <c r="B20" s="184"/>
      <c r="C20" s="166">
        <v>3</v>
      </c>
      <c r="D20" s="166"/>
      <c r="E20" s="184">
        <v>2048</v>
      </c>
      <c r="F20" s="185">
        <v>2468</v>
      </c>
      <c r="G20" s="166">
        <v>2274</v>
      </c>
      <c r="H20" s="185">
        <v>57353</v>
      </c>
      <c r="I20" s="186">
        <v>1155</v>
      </c>
      <c r="J20" s="188">
        <v>1380</v>
      </c>
      <c r="K20" s="189">
        <v>1253</v>
      </c>
      <c r="L20" s="188">
        <v>48368</v>
      </c>
      <c r="M20" s="186">
        <v>1712</v>
      </c>
      <c r="N20" s="188">
        <v>1995</v>
      </c>
      <c r="O20" s="189">
        <v>1872</v>
      </c>
      <c r="P20" s="188">
        <v>39009</v>
      </c>
    </row>
    <row r="21" spans="2:20" ht="15" customHeight="1" x14ac:dyDescent="0.15">
      <c r="B21" s="184"/>
      <c r="C21" s="166">
        <v>4</v>
      </c>
      <c r="D21" s="166"/>
      <c r="E21" s="184">
        <v>2153</v>
      </c>
      <c r="F21" s="185">
        <v>2473</v>
      </c>
      <c r="G21" s="166">
        <v>2319</v>
      </c>
      <c r="H21" s="185">
        <v>63795</v>
      </c>
      <c r="I21" s="186">
        <v>1193</v>
      </c>
      <c r="J21" s="188">
        <v>1397</v>
      </c>
      <c r="K21" s="189">
        <v>1296</v>
      </c>
      <c r="L21" s="188">
        <v>35412</v>
      </c>
      <c r="M21" s="186">
        <v>1733</v>
      </c>
      <c r="N21" s="188">
        <v>1995</v>
      </c>
      <c r="O21" s="189">
        <v>1849</v>
      </c>
      <c r="P21" s="188">
        <v>39047</v>
      </c>
    </row>
    <row r="22" spans="2:20" ht="15" customHeight="1" x14ac:dyDescent="0.15">
      <c r="B22" s="184"/>
      <c r="C22" s="166">
        <v>5</v>
      </c>
      <c r="D22" s="166"/>
      <c r="E22" s="184">
        <v>2100</v>
      </c>
      <c r="F22" s="185">
        <v>2415</v>
      </c>
      <c r="G22" s="166">
        <v>2271</v>
      </c>
      <c r="H22" s="185">
        <v>115810</v>
      </c>
      <c r="I22" s="186">
        <v>1150</v>
      </c>
      <c r="J22" s="188">
        <v>1380</v>
      </c>
      <c r="K22" s="189">
        <v>1284</v>
      </c>
      <c r="L22" s="188">
        <v>51157</v>
      </c>
      <c r="M22" s="186">
        <v>1680</v>
      </c>
      <c r="N22" s="188">
        <v>1960</v>
      </c>
      <c r="O22" s="189">
        <v>1835</v>
      </c>
      <c r="P22" s="188">
        <v>48707</v>
      </c>
    </row>
    <row r="23" spans="2:20" ht="15" customHeight="1" x14ac:dyDescent="0.15">
      <c r="B23" s="184"/>
      <c r="C23" s="166">
        <v>6</v>
      </c>
      <c r="D23" s="166"/>
      <c r="E23" s="184">
        <v>1995</v>
      </c>
      <c r="F23" s="185">
        <v>2292</v>
      </c>
      <c r="G23" s="166">
        <v>2147</v>
      </c>
      <c r="H23" s="185">
        <v>85653</v>
      </c>
      <c r="I23" s="186">
        <v>1050</v>
      </c>
      <c r="J23" s="188">
        <v>1313</v>
      </c>
      <c r="K23" s="189">
        <v>1205</v>
      </c>
      <c r="L23" s="188">
        <v>52015</v>
      </c>
      <c r="M23" s="186">
        <v>1628</v>
      </c>
      <c r="N23" s="188">
        <v>1785</v>
      </c>
      <c r="O23" s="189">
        <v>1738</v>
      </c>
      <c r="P23" s="188">
        <v>29291</v>
      </c>
    </row>
    <row r="24" spans="2:20" ht="15" customHeight="1" x14ac:dyDescent="0.15">
      <c r="B24" s="184"/>
      <c r="C24" s="166">
        <v>7</v>
      </c>
      <c r="D24" s="166"/>
      <c r="E24" s="184">
        <v>1995</v>
      </c>
      <c r="F24" s="185">
        <v>2248</v>
      </c>
      <c r="G24" s="166">
        <v>2139</v>
      </c>
      <c r="H24" s="185">
        <v>54146</v>
      </c>
      <c r="I24" s="186">
        <v>1084</v>
      </c>
      <c r="J24" s="188">
        <v>1355</v>
      </c>
      <c r="K24" s="189">
        <v>1190</v>
      </c>
      <c r="L24" s="188">
        <v>28203</v>
      </c>
      <c r="M24" s="186">
        <v>1554</v>
      </c>
      <c r="N24" s="188">
        <v>1785</v>
      </c>
      <c r="O24" s="189">
        <v>1685</v>
      </c>
      <c r="P24" s="188">
        <v>22118</v>
      </c>
    </row>
    <row r="25" spans="2:20" ht="15" customHeight="1" x14ac:dyDescent="0.15">
      <c r="B25" s="184"/>
      <c r="C25" s="166">
        <v>8</v>
      </c>
      <c r="D25" s="166"/>
      <c r="E25" s="184">
        <v>1995</v>
      </c>
      <c r="F25" s="185">
        <v>2205</v>
      </c>
      <c r="G25" s="185">
        <v>2108</v>
      </c>
      <c r="H25" s="187">
        <v>68608</v>
      </c>
      <c r="I25" s="186">
        <v>1103</v>
      </c>
      <c r="J25" s="188">
        <v>1313</v>
      </c>
      <c r="K25" s="189">
        <v>1246</v>
      </c>
      <c r="L25" s="188">
        <v>50456</v>
      </c>
      <c r="M25" s="186">
        <v>1628</v>
      </c>
      <c r="N25" s="188">
        <v>1838</v>
      </c>
      <c r="O25" s="189">
        <v>1760</v>
      </c>
      <c r="P25" s="188">
        <v>38332</v>
      </c>
    </row>
    <row r="26" spans="2:20" ht="15" customHeight="1" x14ac:dyDescent="0.15">
      <c r="B26" s="184"/>
      <c r="C26" s="166">
        <v>9</v>
      </c>
      <c r="D26" s="166"/>
      <c r="E26" s="184">
        <v>1995</v>
      </c>
      <c r="F26" s="185">
        <v>2310</v>
      </c>
      <c r="G26" s="185">
        <v>2140</v>
      </c>
      <c r="H26" s="187">
        <v>97791</v>
      </c>
      <c r="I26" s="217">
        <v>1103</v>
      </c>
      <c r="J26" s="218">
        <v>1355</v>
      </c>
      <c r="K26" s="192">
        <v>1248</v>
      </c>
      <c r="L26" s="218">
        <v>41729</v>
      </c>
      <c r="M26" s="217">
        <v>1649</v>
      </c>
      <c r="N26" s="218">
        <v>1869</v>
      </c>
      <c r="O26" s="192">
        <v>1761</v>
      </c>
      <c r="P26" s="218">
        <v>32206</v>
      </c>
    </row>
    <row r="27" spans="2:20" ht="15" customHeight="1" x14ac:dyDescent="0.15">
      <c r="B27" s="184"/>
      <c r="C27" s="166">
        <v>10</v>
      </c>
      <c r="D27" s="187"/>
      <c r="E27" s="185">
        <v>2047.5</v>
      </c>
      <c r="F27" s="185">
        <v>2310</v>
      </c>
      <c r="G27" s="185">
        <v>2192.511316521146</v>
      </c>
      <c r="H27" s="185">
        <v>79408.700000000012</v>
      </c>
      <c r="I27" s="218">
        <v>1155</v>
      </c>
      <c r="J27" s="218">
        <v>1346.1000000000001</v>
      </c>
      <c r="K27" s="218">
        <v>1254.459207849226</v>
      </c>
      <c r="L27" s="218">
        <v>50222.400000000001</v>
      </c>
      <c r="M27" s="218">
        <v>1732.5</v>
      </c>
      <c r="N27" s="218">
        <v>1942.5</v>
      </c>
      <c r="O27" s="218">
        <v>1851.0457393678075</v>
      </c>
      <c r="P27" s="218">
        <v>33324.400000000001</v>
      </c>
    </row>
    <row r="28" spans="2:20" ht="15" customHeight="1" x14ac:dyDescent="0.15">
      <c r="B28" s="184"/>
      <c r="C28" s="166">
        <v>11</v>
      </c>
      <c r="D28" s="187"/>
      <c r="E28" s="187">
        <v>2100</v>
      </c>
      <c r="F28" s="185">
        <v>2415</v>
      </c>
      <c r="G28" s="185">
        <v>2237</v>
      </c>
      <c r="H28" s="185">
        <v>80743</v>
      </c>
      <c r="I28" s="218">
        <v>1134</v>
      </c>
      <c r="J28" s="218">
        <v>1344</v>
      </c>
      <c r="K28" s="218">
        <v>1245</v>
      </c>
      <c r="L28" s="218">
        <v>71679</v>
      </c>
      <c r="M28" s="218">
        <v>1785</v>
      </c>
      <c r="N28" s="218">
        <v>1995</v>
      </c>
      <c r="O28" s="218">
        <v>1893</v>
      </c>
      <c r="P28" s="219">
        <v>33060</v>
      </c>
    </row>
    <row r="29" spans="2:20" ht="15" customHeight="1" x14ac:dyDescent="0.15">
      <c r="B29" s="184"/>
      <c r="C29" s="166">
        <v>12</v>
      </c>
      <c r="D29" s="187"/>
      <c r="E29" s="185">
        <v>2205</v>
      </c>
      <c r="F29" s="185">
        <v>2467.5</v>
      </c>
      <c r="G29" s="187">
        <v>2330.3920855559354</v>
      </c>
      <c r="H29" s="185">
        <v>131431</v>
      </c>
      <c r="I29" s="218">
        <v>1173.7950000000001</v>
      </c>
      <c r="J29" s="218">
        <v>1344</v>
      </c>
      <c r="K29" s="218">
        <v>1256.4181005883136</v>
      </c>
      <c r="L29" s="218">
        <v>43339</v>
      </c>
      <c r="M29" s="218">
        <v>1890</v>
      </c>
      <c r="N29" s="218">
        <v>2205</v>
      </c>
      <c r="O29" s="218">
        <v>2023.9523790108863</v>
      </c>
      <c r="P29" s="219">
        <v>51651</v>
      </c>
    </row>
    <row r="30" spans="2:20" ht="15" customHeight="1" x14ac:dyDescent="0.15">
      <c r="B30" s="184" t="s">
        <v>240</v>
      </c>
      <c r="C30" s="166">
        <v>1</v>
      </c>
      <c r="D30" s="187" t="s">
        <v>238</v>
      </c>
      <c r="E30" s="185">
        <v>2152.5</v>
      </c>
      <c r="F30" s="185">
        <v>2467.5</v>
      </c>
      <c r="G30" s="185">
        <v>2285.303659095372</v>
      </c>
      <c r="H30" s="185">
        <v>74057</v>
      </c>
      <c r="I30" s="218">
        <v>1154.79</v>
      </c>
      <c r="J30" s="218">
        <v>1333.5</v>
      </c>
      <c r="K30" s="218">
        <v>1242.9881570255736</v>
      </c>
      <c r="L30" s="218">
        <v>61972</v>
      </c>
      <c r="M30" s="218">
        <v>1785</v>
      </c>
      <c r="N30" s="218">
        <v>2152.5</v>
      </c>
      <c r="O30" s="218">
        <v>1999.1749972246894</v>
      </c>
      <c r="P30" s="219">
        <v>26117.5</v>
      </c>
    </row>
    <row r="31" spans="2:20" ht="14.25" customHeight="1" x14ac:dyDescent="0.15">
      <c r="B31" s="184"/>
      <c r="C31" s="166">
        <v>2</v>
      </c>
      <c r="D31" s="187"/>
      <c r="E31" s="185">
        <v>2205</v>
      </c>
      <c r="F31" s="185">
        <v>2520</v>
      </c>
      <c r="G31" s="185">
        <v>2377.248088001837</v>
      </c>
      <c r="H31" s="185">
        <v>81572.399999999994</v>
      </c>
      <c r="I31" s="218">
        <v>1134</v>
      </c>
      <c r="J31" s="218">
        <v>1312.5</v>
      </c>
      <c r="K31" s="218">
        <v>1232.6641353832379</v>
      </c>
      <c r="L31" s="218">
        <v>53636.899999999994</v>
      </c>
      <c r="M31" s="218">
        <v>1785</v>
      </c>
      <c r="N31" s="218">
        <v>2100</v>
      </c>
      <c r="O31" s="218">
        <v>1934.3886824807089</v>
      </c>
      <c r="P31" s="219">
        <v>31167.200000000001</v>
      </c>
      <c r="Q31" s="184"/>
      <c r="R31" s="166"/>
      <c r="S31" s="166"/>
      <c r="T31" s="166"/>
    </row>
    <row r="32" spans="2:20" ht="14.25" customHeight="1" x14ac:dyDescent="0.15">
      <c r="B32" s="184"/>
      <c r="C32" s="166">
        <v>3</v>
      </c>
      <c r="D32" s="187"/>
      <c r="E32" s="185">
        <v>2205</v>
      </c>
      <c r="F32" s="185">
        <v>2520</v>
      </c>
      <c r="G32" s="185">
        <v>2361.778773735738</v>
      </c>
      <c r="H32" s="185">
        <v>92744.999999999985</v>
      </c>
      <c r="I32" s="218">
        <v>1102.5</v>
      </c>
      <c r="J32" s="218">
        <v>1365</v>
      </c>
      <c r="K32" s="218">
        <v>1220.4700107584724</v>
      </c>
      <c r="L32" s="218">
        <v>46111.199999999997</v>
      </c>
      <c r="M32" s="218">
        <v>1785</v>
      </c>
      <c r="N32" s="218">
        <v>2136.33</v>
      </c>
      <c r="O32" s="218">
        <v>1958.4772257071461</v>
      </c>
      <c r="P32" s="219">
        <v>27081.7</v>
      </c>
      <c r="Q32" s="166"/>
      <c r="R32" s="166"/>
      <c r="S32" s="166"/>
      <c r="T32" s="166"/>
    </row>
    <row r="33" spans="2:20" ht="14.25" customHeight="1" x14ac:dyDescent="0.15">
      <c r="B33" s="184"/>
      <c r="C33" s="166">
        <v>4</v>
      </c>
      <c r="D33" s="187"/>
      <c r="E33" s="185">
        <v>2205</v>
      </c>
      <c r="F33" s="185">
        <v>2415</v>
      </c>
      <c r="G33" s="185">
        <v>2337.0084257073709</v>
      </c>
      <c r="H33" s="187">
        <v>76620.700000000012</v>
      </c>
      <c r="I33" s="218">
        <v>1102.5</v>
      </c>
      <c r="J33" s="218">
        <v>1333.5</v>
      </c>
      <c r="K33" s="218">
        <v>1223.8134446282836</v>
      </c>
      <c r="L33" s="219">
        <v>45361.4</v>
      </c>
      <c r="M33" s="218">
        <v>1816.5</v>
      </c>
      <c r="N33" s="218">
        <v>2152.5</v>
      </c>
      <c r="O33" s="218">
        <v>1981.9461112987667</v>
      </c>
      <c r="P33" s="219">
        <v>29469.8</v>
      </c>
      <c r="Q33" s="166"/>
      <c r="R33" s="166"/>
      <c r="S33" s="166"/>
      <c r="T33" s="166"/>
    </row>
    <row r="34" spans="2:20" ht="14.25" customHeight="1" x14ac:dyDescent="0.15">
      <c r="B34" s="178"/>
      <c r="C34" s="179">
        <v>5</v>
      </c>
      <c r="D34" s="190"/>
      <c r="E34" s="191">
        <v>2186.1</v>
      </c>
      <c r="F34" s="191">
        <v>2415</v>
      </c>
      <c r="G34" s="191">
        <v>2323.0808728810848</v>
      </c>
      <c r="H34" s="190">
        <v>74448.2</v>
      </c>
      <c r="I34" s="220">
        <v>1102.5</v>
      </c>
      <c r="J34" s="220">
        <v>1312.5</v>
      </c>
      <c r="K34" s="220">
        <v>1231.0641003608866</v>
      </c>
      <c r="L34" s="220">
        <v>53462.399999999994</v>
      </c>
      <c r="M34" s="220">
        <v>1837.5</v>
      </c>
      <c r="N34" s="221">
        <v>2161.7400000000002</v>
      </c>
      <c r="O34" s="220">
        <v>1997.869175131076</v>
      </c>
      <c r="P34" s="221">
        <v>31128.799999999999</v>
      </c>
      <c r="Q34" s="166"/>
      <c r="R34" s="166"/>
      <c r="S34" s="166"/>
      <c r="T34" s="166"/>
    </row>
    <row r="35" spans="2:20" ht="12.75" customHeight="1" x14ac:dyDescent="0.15">
      <c r="B35" s="265" t="s">
        <v>102</v>
      </c>
      <c r="C35" s="266" t="s">
        <v>103</v>
      </c>
      <c r="M35" s="166"/>
      <c r="N35" s="166"/>
      <c r="O35" s="166"/>
      <c r="P35" s="166"/>
      <c r="Q35" s="166"/>
      <c r="R35" s="166"/>
      <c r="S35" s="166"/>
      <c r="T35" s="166"/>
    </row>
    <row r="36" spans="2:20" ht="12.75" customHeight="1" x14ac:dyDescent="0.15">
      <c r="B36" s="267" t="s">
        <v>2</v>
      </c>
      <c r="C36" s="167" t="s">
        <v>465</v>
      </c>
    </row>
    <row r="37" spans="2:20" ht="12.75" customHeight="1" x14ac:dyDescent="0.15">
      <c r="B37" s="267"/>
    </row>
    <row r="38" spans="2:20" x14ac:dyDescent="0.15">
      <c r="B38" s="267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20" x14ac:dyDescent="0.15">
      <c r="E39" s="166"/>
      <c r="F39" s="166"/>
      <c r="G39" s="166"/>
      <c r="H39" s="166"/>
      <c r="I39" s="192"/>
      <c r="J39" s="192"/>
      <c r="K39" s="192"/>
      <c r="L39" s="192"/>
      <c r="M39" s="192"/>
      <c r="N39" s="192"/>
      <c r="O39" s="192"/>
      <c r="P39" s="192"/>
    </row>
  </sheetData>
  <mergeCells count="6">
    <mergeCell ref="E5:H5"/>
    <mergeCell ref="I5:L5"/>
    <mergeCell ref="M5:P5"/>
    <mergeCell ref="E6:H6"/>
    <mergeCell ref="I6:L6"/>
    <mergeCell ref="M6:P6"/>
  </mergeCells>
  <phoneticPr fontId="35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1"/>
  <sheetViews>
    <sheetView zoomScale="75" workbookViewId="0"/>
  </sheetViews>
  <sheetFormatPr defaultColWidth="7.5" defaultRowHeight="12" x14ac:dyDescent="0.15"/>
  <cols>
    <col min="1" max="1" width="0.5" style="167" customWidth="1"/>
    <col min="2" max="2" width="3.75" style="167" customWidth="1"/>
    <col min="3" max="3" width="7.875" style="167" customWidth="1"/>
    <col min="4" max="4" width="2.25" style="167" customWidth="1"/>
    <col min="5" max="5" width="6.625" style="167" customWidth="1"/>
    <col min="6" max="7" width="7.625" style="167" customWidth="1"/>
    <col min="8" max="8" width="9.125" style="167" customWidth="1"/>
    <col min="9" max="9" width="6.75" style="167" customWidth="1"/>
    <col min="10" max="11" width="7.625" style="167" customWidth="1"/>
    <col min="12" max="12" width="9.125" style="167" customWidth="1"/>
    <col min="13" max="13" width="6.25" style="167" customWidth="1"/>
    <col min="14" max="15" width="7.625" style="167" customWidth="1"/>
    <col min="16" max="16" width="9.125" style="167" customWidth="1"/>
    <col min="17" max="17" width="6.625" style="167" customWidth="1"/>
    <col min="18" max="19" width="7.5" style="167"/>
    <col min="20" max="20" width="9.375" style="167" customWidth="1"/>
    <col min="21" max="16384" width="7.5" style="167"/>
  </cols>
  <sheetData>
    <row r="1" spans="2:37" x14ac:dyDescent="0.15">
      <c r="B1" s="167" t="s">
        <v>192</v>
      </c>
    </row>
    <row r="2" spans="2:37" x14ac:dyDescent="0.15">
      <c r="B2" s="167" t="s">
        <v>193</v>
      </c>
    </row>
    <row r="3" spans="2:37" x14ac:dyDescent="0.15">
      <c r="T3" s="168" t="s">
        <v>152</v>
      </c>
    </row>
    <row r="4" spans="2:37" ht="6" customHeight="1" x14ac:dyDescent="0.15"/>
    <row r="5" spans="2:37" ht="12.75" customHeight="1" x14ac:dyDescent="0.15">
      <c r="B5" s="169"/>
      <c r="C5" s="652" t="s">
        <v>85</v>
      </c>
      <c r="D5" s="654"/>
      <c r="E5" s="666" t="s">
        <v>194</v>
      </c>
      <c r="F5" s="667"/>
      <c r="G5" s="667"/>
      <c r="H5" s="668"/>
      <c r="I5" s="666" t="s">
        <v>195</v>
      </c>
      <c r="J5" s="667"/>
      <c r="K5" s="667"/>
      <c r="L5" s="668"/>
      <c r="M5" s="666" t="s">
        <v>196</v>
      </c>
      <c r="N5" s="667"/>
      <c r="O5" s="667"/>
      <c r="P5" s="668"/>
      <c r="Q5" s="669" t="s">
        <v>197</v>
      </c>
      <c r="R5" s="670"/>
      <c r="S5" s="670"/>
      <c r="T5" s="671"/>
      <c r="V5" s="166"/>
    </row>
    <row r="6" spans="2:37" x14ac:dyDescent="0.15">
      <c r="B6" s="178" t="s">
        <v>198</v>
      </c>
      <c r="C6" s="179"/>
      <c r="D6" s="179"/>
      <c r="E6" s="170" t="s">
        <v>199</v>
      </c>
      <c r="F6" s="261" t="s">
        <v>200</v>
      </c>
      <c r="G6" s="296" t="s">
        <v>159</v>
      </c>
      <c r="H6" s="261" t="s">
        <v>160</v>
      </c>
      <c r="I6" s="170" t="s">
        <v>199</v>
      </c>
      <c r="J6" s="261" t="s">
        <v>200</v>
      </c>
      <c r="K6" s="296" t="s">
        <v>159</v>
      </c>
      <c r="L6" s="261" t="s">
        <v>160</v>
      </c>
      <c r="M6" s="170" t="s">
        <v>199</v>
      </c>
      <c r="N6" s="261" t="s">
        <v>200</v>
      </c>
      <c r="O6" s="296" t="s">
        <v>159</v>
      </c>
      <c r="P6" s="261" t="s">
        <v>201</v>
      </c>
      <c r="Q6" s="170" t="s">
        <v>202</v>
      </c>
      <c r="R6" s="261" t="s">
        <v>203</v>
      </c>
      <c r="S6" s="262" t="s">
        <v>159</v>
      </c>
      <c r="T6" s="261" t="s">
        <v>160</v>
      </c>
      <c r="V6" s="166"/>
    </row>
    <row r="7" spans="2:37" x14ac:dyDescent="0.15">
      <c r="B7" s="184" t="s">
        <v>466</v>
      </c>
      <c r="C7" s="166">
        <v>20</v>
      </c>
      <c r="D7" s="167" t="s">
        <v>425</v>
      </c>
      <c r="E7" s="184">
        <v>893</v>
      </c>
      <c r="F7" s="185">
        <v>1050</v>
      </c>
      <c r="G7" s="166">
        <v>961</v>
      </c>
      <c r="H7" s="185">
        <v>62314</v>
      </c>
      <c r="I7" s="184">
        <v>462</v>
      </c>
      <c r="J7" s="185">
        <v>588</v>
      </c>
      <c r="K7" s="166">
        <v>525</v>
      </c>
      <c r="L7" s="185">
        <v>123363</v>
      </c>
      <c r="M7" s="184">
        <v>893</v>
      </c>
      <c r="N7" s="185">
        <v>1050</v>
      </c>
      <c r="O7" s="166">
        <v>967</v>
      </c>
      <c r="P7" s="185">
        <v>104661</v>
      </c>
      <c r="Q7" s="184">
        <v>781</v>
      </c>
      <c r="R7" s="185">
        <v>914</v>
      </c>
      <c r="S7" s="166">
        <v>854</v>
      </c>
      <c r="T7" s="292">
        <v>127248</v>
      </c>
      <c r="U7" s="166"/>
      <c r="V7" s="166"/>
    </row>
    <row r="8" spans="2:37" x14ac:dyDescent="0.15">
      <c r="B8" s="184"/>
      <c r="C8" s="166">
        <v>21</v>
      </c>
      <c r="D8" s="166"/>
      <c r="E8" s="184">
        <v>662</v>
      </c>
      <c r="F8" s="185">
        <v>1208</v>
      </c>
      <c r="G8" s="166">
        <v>813</v>
      </c>
      <c r="H8" s="185">
        <v>1332981</v>
      </c>
      <c r="I8" s="184">
        <v>347</v>
      </c>
      <c r="J8" s="185">
        <v>578</v>
      </c>
      <c r="K8" s="166">
        <v>446</v>
      </c>
      <c r="L8" s="185">
        <v>3417468</v>
      </c>
      <c r="M8" s="184">
        <v>714</v>
      </c>
      <c r="N8" s="185">
        <v>1155</v>
      </c>
      <c r="O8" s="166">
        <v>843</v>
      </c>
      <c r="P8" s="185">
        <v>2599751</v>
      </c>
      <c r="Q8" s="184">
        <v>643</v>
      </c>
      <c r="R8" s="185">
        <v>1029</v>
      </c>
      <c r="S8" s="166">
        <v>769</v>
      </c>
      <c r="T8" s="185">
        <v>3039830</v>
      </c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</row>
    <row r="9" spans="2:37" x14ac:dyDescent="0.15">
      <c r="B9" s="178"/>
      <c r="C9" s="179">
        <v>22</v>
      </c>
      <c r="D9" s="179"/>
      <c r="E9" s="178">
        <v>683</v>
      </c>
      <c r="F9" s="191">
        <v>1250</v>
      </c>
      <c r="G9" s="179">
        <v>876</v>
      </c>
      <c r="H9" s="191">
        <v>1183643</v>
      </c>
      <c r="I9" s="178">
        <v>368</v>
      </c>
      <c r="J9" s="191">
        <v>620</v>
      </c>
      <c r="K9" s="179">
        <v>480</v>
      </c>
      <c r="L9" s="191">
        <v>2806188</v>
      </c>
      <c r="M9" s="178">
        <v>714</v>
      </c>
      <c r="N9" s="191">
        <v>1229</v>
      </c>
      <c r="O9" s="179">
        <v>907</v>
      </c>
      <c r="P9" s="191">
        <v>2398794</v>
      </c>
      <c r="Q9" s="178">
        <v>683</v>
      </c>
      <c r="R9" s="191">
        <v>1103</v>
      </c>
      <c r="S9" s="179">
        <v>853</v>
      </c>
      <c r="T9" s="191">
        <v>2728545</v>
      </c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</row>
    <row r="10" spans="2:37" x14ac:dyDescent="0.15">
      <c r="B10" s="184" t="s">
        <v>236</v>
      </c>
      <c r="C10" s="166">
        <v>9</v>
      </c>
      <c r="D10" s="166" t="s">
        <v>244</v>
      </c>
      <c r="E10" s="184">
        <v>900.06</v>
      </c>
      <c r="F10" s="185">
        <v>1071</v>
      </c>
      <c r="G10" s="166">
        <v>995.42050830775099</v>
      </c>
      <c r="H10" s="185">
        <v>96736.6</v>
      </c>
      <c r="I10" s="184">
        <v>456.75</v>
      </c>
      <c r="J10" s="185">
        <v>567</v>
      </c>
      <c r="K10" s="166">
        <v>521.86567699227146</v>
      </c>
      <c r="L10" s="185">
        <v>247405.8</v>
      </c>
      <c r="M10" s="184">
        <v>913.5</v>
      </c>
      <c r="N10" s="185">
        <v>1102.5</v>
      </c>
      <c r="O10" s="166">
        <v>1025.3054263565894</v>
      </c>
      <c r="P10" s="185">
        <v>206600.3</v>
      </c>
      <c r="Q10" s="184">
        <v>819</v>
      </c>
      <c r="R10" s="185">
        <v>987</v>
      </c>
      <c r="S10" s="166">
        <v>920.86551146753311</v>
      </c>
      <c r="T10" s="185">
        <v>235764.7</v>
      </c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</row>
    <row r="11" spans="2:37" x14ac:dyDescent="0.15">
      <c r="B11" s="184"/>
      <c r="C11" s="166">
        <v>10</v>
      </c>
      <c r="D11" s="166"/>
      <c r="E11" s="185">
        <v>766.5</v>
      </c>
      <c r="F11" s="185">
        <v>1018.5</v>
      </c>
      <c r="G11" s="185">
        <v>899.28721361335602</v>
      </c>
      <c r="H11" s="185">
        <v>100850.59999999999</v>
      </c>
      <c r="I11" s="187">
        <v>420</v>
      </c>
      <c r="J11" s="185">
        <v>567</v>
      </c>
      <c r="K11" s="185">
        <v>491.50640249220942</v>
      </c>
      <c r="L11" s="185">
        <v>232135.5</v>
      </c>
      <c r="M11" s="187">
        <v>840</v>
      </c>
      <c r="N11" s="185">
        <v>1071</v>
      </c>
      <c r="O11" s="185">
        <v>945.09931438863475</v>
      </c>
      <c r="P11" s="185">
        <v>212486.10000000003</v>
      </c>
      <c r="Q11" s="185">
        <v>787.5</v>
      </c>
      <c r="R11" s="185">
        <v>945</v>
      </c>
      <c r="S11" s="185">
        <v>880.46334581117571</v>
      </c>
      <c r="T11" s="185">
        <v>248417.99999999997</v>
      </c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</row>
    <row r="12" spans="2:37" x14ac:dyDescent="0.15">
      <c r="B12" s="184"/>
      <c r="C12" s="166">
        <v>11</v>
      </c>
      <c r="D12" s="187"/>
      <c r="E12" s="185">
        <v>745.5</v>
      </c>
      <c r="F12" s="185">
        <v>955.5</v>
      </c>
      <c r="G12" s="185">
        <v>845.81132982881559</v>
      </c>
      <c r="H12" s="185">
        <v>152826.9</v>
      </c>
      <c r="I12" s="185">
        <v>420</v>
      </c>
      <c r="J12" s="185">
        <v>525</v>
      </c>
      <c r="K12" s="185">
        <v>475.82053468781066</v>
      </c>
      <c r="L12" s="185">
        <v>311263.50000000006</v>
      </c>
      <c r="M12" s="185">
        <v>787.5</v>
      </c>
      <c r="N12" s="185">
        <v>976.5</v>
      </c>
      <c r="O12" s="185">
        <v>872.72396198329875</v>
      </c>
      <c r="P12" s="185">
        <v>261813.4</v>
      </c>
      <c r="Q12" s="185">
        <v>787.5</v>
      </c>
      <c r="R12" s="185">
        <v>966</v>
      </c>
      <c r="S12" s="185">
        <v>863.64473550210653</v>
      </c>
      <c r="T12" s="187">
        <v>293305.10000000003</v>
      </c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</row>
    <row r="13" spans="2:37" x14ac:dyDescent="0.15">
      <c r="B13" s="184"/>
      <c r="C13" s="166">
        <v>12</v>
      </c>
      <c r="D13" s="187"/>
      <c r="E13" s="185">
        <v>840</v>
      </c>
      <c r="F13" s="185">
        <v>1144.5</v>
      </c>
      <c r="G13" s="187">
        <v>960.87076422282007</v>
      </c>
      <c r="H13" s="185">
        <v>108539.5</v>
      </c>
      <c r="I13" s="185">
        <v>430.5</v>
      </c>
      <c r="J13" s="187">
        <v>514.5</v>
      </c>
      <c r="K13" s="185">
        <v>479.6281761896692</v>
      </c>
      <c r="L13" s="185">
        <v>269982.69999999995</v>
      </c>
      <c r="M13" s="185">
        <v>861</v>
      </c>
      <c r="N13" s="185">
        <v>1071</v>
      </c>
      <c r="O13" s="185">
        <v>952.95954630408107</v>
      </c>
      <c r="P13" s="185">
        <v>202826.8</v>
      </c>
      <c r="Q13" s="185">
        <v>850.5</v>
      </c>
      <c r="R13" s="185">
        <v>1102.5</v>
      </c>
      <c r="S13" s="185">
        <v>951.00714638011198</v>
      </c>
      <c r="T13" s="187">
        <v>246842.79999999996</v>
      </c>
      <c r="U13" s="166"/>
      <c r="V13" s="442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</row>
    <row r="14" spans="2:37" x14ac:dyDescent="0.15">
      <c r="B14" s="184" t="s">
        <v>240</v>
      </c>
      <c r="C14" s="166">
        <v>1</v>
      </c>
      <c r="D14" s="187" t="s">
        <v>244</v>
      </c>
      <c r="E14" s="185">
        <v>798</v>
      </c>
      <c r="F14" s="185">
        <v>1071</v>
      </c>
      <c r="G14" s="185">
        <v>884.63913670743727</v>
      </c>
      <c r="H14" s="185">
        <v>125981</v>
      </c>
      <c r="I14" s="185">
        <v>409.5</v>
      </c>
      <c r="J14" s="185">
        <v>493.5</v>
      </c>
      <c r="K14" s="185">
        <v>451.98838730857869</v>
      </c>
      <c r="L14" s="185">
        <v>327572</v>
      </c>
      <c r="M14" s="185">
        <v>787.5</v>
      </c>
      <c r="N14" s="185">
        <v>997.5</v>
      </c>
      <c r="O14" s="185">
        <v>875.78847371358086</v>
      </c>
      <c r="P14" s="185">
        <v>252733</v>
      </c>
      <c r="Q14" s="185">
        <v>787.5</v>
      </c>
      <c r="R14" s="185">
        <v>1050</v>
      </c>
      <c r="S14" s="185">
        <v>882.01393746011502</v>
      </c>
      <c r="T14" s="187">
        <v>307397</v>
      </c>
      <c r="U14" s="166"/>
      <c r="V14" s="442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</row>
    <row r="15" spans="2:37" x14ac:dyDescent="0.15">
      <c r="B15" s="184"/>
      <c r="C15" s="166">
        <v>2</v>
      </c>
      <c r="D15" s="187"/>
      <c r="E15" s="185">
        <v>819</v>
      </c>
      <c r="F15" s="185">
        <v>1008</v>
      </c>
      <c r="G15" s="185">
        <v>922.06278795938829</v>
      </c>
      <c r="H15" s="185">
        <v>102977.39999999998</v>
      </c>
      <c r="I15" s="185">
        <v>420</v>
      </c>
      <c r="J15" s="185">
        <v>567</v>
      </c>
      <c r="K15" s="185">
        <v>509.25724446571002</v>
      </c>
      <c r="L15" s="185">
        <v>281697.09999999998</v>
      </c>
      <c r="M15" s="185">
        <v>787.5</v>
      </c>
      <c r="N15" s="185">
        <v>1008</v>
      </c>
      <c r="O15" s="185">
        <v>921.33574237479661</v>
      </c>
      <c r="P15" s="185">
        <v>207223.90000000002</v>
      </c>
      <c r="Q15" s="185">
        <v>819</v>
      </c>
      <c r="R15" s="185">
        <v>1008</v>
      </c>
      <c r="S15" s="185">
        <v>932.2994899407048</v>
      </c>
      <c r="T15" s="187">
        <v>257661.30000000002</v>
      </c>
      <c r="U15" s="166"/>
      <c r="V15" s="442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</row>
    <row r="16" spans="2:37" x14ac:dyDescent="0.15">
      <c r="B16" s="184"/>
      <c r="C16" s="166">
        <v>3</v>
      </c>
      <c r="D16" s="187"/>
      <c r="E16" s="185">
        <v>819</v>
      </c>
      <c r="F16" s="185">
        <v>1102.5</v>
      </c>
      <c r="G16" s="185">
        <v>934.60883927974953</v>
      </c>
      <c r="H16" s="185">
        <v>104372.5</v>
      </c>
      <c r="I16" s="185">
        <v>472.5</v>
      </c>
      <c r="J16" s="185">
        <v>651</v>
      </c>
      <c r="K16" s="185">
        <v>533.45301633633926</v>
      </c>
      <c r="L16" s="185">
        <v>269148.7</v>
      </c>
      <c r="M16" s="185">
        <v>840</v>
      </c>
      <c r="N16" s="185">
        <v>1113</v>
      </c>
      <c r="O16" s="185">
        <v>949.45789438987413</v>
      </c>
      <c r="P16" s="185">
        <v>216346.9</v>
      </c>
      <c r="Q16" s="185">
        <v>840</v>
      </c>
      <c r="R16" s="185">
        <v>1081.5</v>
      </c>
      <c r="S16" s="185">
        <v>939.83157739335377</v>
      </c>
      <c r="T16" s="187">
        <v>254928.49999999997</v>
      </c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</row>
    <row r="17" spans="2:37" x14ac:dyDescent="0.15">
      <c r="B17" s="184"/>
      <c r="C17" s="166">
        <v>4</v>
      </c>
      <c r="D17" s="187"/>
      <c r="E17" s="185">
        <v>840</v>
      </c>
      <c r="F17" s="187">
        <v>987</v>
      </c>
      <c r="G17" s="185">
        <v>916.56029172819012</v>
      </c>
      <c r="H17" s="185">
        <v>98749.6</v>
      </c>
      <c r="I17" s="185">
        <v>493.5</v>
      </c>
      <c r="J17" s="185">
        <v>609</v>
      </c>
      <c r="K17" s="185">
        <v>561.50692215870356</v>
      </c>
      <c r="L17" s="185">
        <v>260084.29999999993</v>
      </c>
      <c r="M17" s="185">
        <v>840</v>
      </c>
      <c r="N17" s="185">
        <v>1029</v>
      </c>
      <c r="O17" s="185">
        <v>930.15776760115523</v>
      </c>
      <c r="P17" s="185">
        <v>189512.30000000002</v>
      </c>
      <c r="Q17" s="185">
        <v>861</v>
      </c>
      <c r="R17" s="185">
        <v>1008</v>
      </c>
      <c r="S17" s="185">
        <v>937.26560128078575</v>
      </c>
      <c r="T17" s="187">
        <v>228018.00000000003</v>
      </c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</row>
    <row r="18" spans="2:37" x14ac:dyDescent="0.15">
      <c r="B18" s="178"/>
      <c r="C18" s="179">
        <v>5</v>
      </c>
      <c r="D18" s="190"/>
      <c r="E18" s="191">
        <v>819</v>
      </c>
      <c r="F18" s="191">
        <v>966</v>
      </c>
      <c r="G18" s="191">
        <v>899.05778095165522</v>
      </c>
      <c r="H18" s="191">
        <v>102092.29999999999</v>
      </c>
      <c r="I18" s="191">
        <v>525</v>
      </c>
      <c r="J18" s="191">
        <v>609</v>
      </c>
      <c r="K18" s="191">
        <v>573.61679470634908</v>
      </c>
      <c r="L18" s="191">
        <v>254612.09999999998</v>
      </c>
      <c r="M18" s="191">
        <v>831.6</v>
      </c>
      <c r="N18" s="191">
        <v>987</v>
      </c>
      <c r="O18" s="191">
        <v>912.65369202810075</v>
      </c>
      <c r="P18" s="191">
        <v>198072.30000000002</v>
      </c>
      <c r="Q18" s="191">
        <v>840</v>
      </c>
      <c r="R18" s="191">
        <v>987</v>
      </c>
      <c r="S18" s="191">
        <v>925.30107249037155</v>
      </c>
      <c r="T18" s="190">
        <v>243164.1</v>
      </c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</row>
    <row r="19" spans="2:37" ht="11.1" customHeight="1" x14ac:dyDescent="0.15">
      <c r="B19" s="175"/>
      <c r="C19" s="276">
        <v>40665</v>
      </c>
      <c r="E19" s="593">
        <v>882</v>
      </c>
      <c r="F19" s="594">
        <v>966</v>
      </c>
      <c r="G19" s="595">
        <v>924.61133055570576</v>
      </c>
      <c r="H19" s="185">
        <v>12717.1</v>
      </c>
      <c r="I19" s="593">
        <v>546</v>
      </c>
      <c r="J19" s="594">
        <v>609</v>
      </c>
      <c r="K19" s="595">
        <v>577.50486266263613</v>
      </c>
      <c r="L19" s="185">
        <v>27876.9</v>
      </c>
      <c r="M19" s="593">
        <v>871.5</v>
      </c>
      <c r="N19" s="594">
        <v>987</v>
      </c>
      <c r="O19" s="595">
        <v>926.3079238342076</v>
      </c>
      <c r="P19" s="185">
        <v>23306.1</v>
      </c>
      <c r="Q19" s="593">
        <v>913.5</v>
      </c>
      <c r="R19" s="594">
        <v>987</v>
      </c>
      <c r="S19" s="595">
        <v>955.10271801443344</v>
      </c>
      <c r="T19" s="185">
        <v>24772.400000000001</v>
      </c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</row>
    <row r="20" spans="2:37" ht="11.1" customHeight="1" x14ac:dyDescent="0.15">
      <c r="B20" s="184"/>
      <c r="C20" s="276">
        <v>40669</v>
      </c>
      <c r="E20" s="184">
        <v>882</v>
      </c>
      <c r="F20" s="185">
        <v>966</v>
      </c>
      <c r="G20" s="166">
        <v>929.55585585585595</v>
      </c>
      <c r="H20" s="185">
        <v>10661.9</v>
      </c>
      <c r="I20" s="184">
        <v>546</v>
      </c>
      <c r="J20" s="185">
        <v>609</v>
      </c>
      <c r="K20" s="166">
        <v>576.11867252771276</v>
      </c>
      <c r="L20" s="185">
        <v>21980.5</v>
      </c>
      <c r="M20" s="184">
        <v>871.5</v>
      </c>
      <c r="N20" s="185">
        <v>987</v>
      </c>
      <c r="O20" s="166">
        <v>934.00505902192174</v>
      </c>
      <c r="P20" s="185">
        <v>18406.7</v>
      </c>
      <c r="Q20" s="184">
        <v>913.5</v>
      </c>
      <c r="R20" s="185">
        <v>987</v>
      </c>
      <c r="S20" s="166">
        <v>950.06900176884767</v>
      </c>
      <c r="T20" s="185">
        <v>25940.2</v>
      </c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</row>
    <row r="21" spans="2:37" ht="11.1" customHeight="1" x14ac:dyDescent="0.15">
      <c r="B21" s="184"/>
      <c r="C21" s="276">
        <v>40672</v>
      </c>
      <c r="E21" s="184">
        <v>871.5</v>
      </c>
      <c r="F21" s="185">
        <v>955.5</v>
      </c>
      <c r="G21" s="166">
        <v>917.4186168570543</v>
      </c>
      <c r="H21" s="185">
        <v>8505.5</v>
      </c>
      <c r="I21" s="184">
        <v>546</v>
      </c>
      <c r="J21" s="185">
        <v>609</v>
      </c>
      <c r="K21" s="166">
        <v>581.95344632920228</v>
      </c>
      <c r="L21" s="185">
        <v>24167.5</v>
      </c>
      <c r="M21" s="184">
        <v>882</v>
      </c>
      <c r="N21" s="185">
        <v>987</v>
      </c>
      <c r="O21" s="166">
        <v>931.63257511934819</v>
      </c>
      <c r="P21" s="185">
        <v>18746.2</v>
      </c>
      <c r="Q21" s="184">
        <v>903</v>
      </c>
      <c r="R21" s="185">
        <v>987</v>
      </c>
      <c r="S21" s="166">
        <v>945.01294713403286</v>
      </c>
      <c r="T21" s="185">
        <v>24451.8</v>
      </c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</row>
    <row r="22" spans="2:37" ht="11.1" customHeight="1" x14ac:dyDescent="0.15">
      <c r="B22" s="184"/>
      <c r="C22" s="276">
        <v>40673</v>
      </c>
      <c r="E22" s="184">
        <v>871.5</v>
      </c>
      <c r="F22" s="185">
        <v>955.5</v>
      </c>
      <c r="G22" s="166">
        <v>918.72569694475885</v>
      </c>
      <c r="H22" s="185">
        <v>3860.9</v>
      </c>
      <c r="I22" s="184">
        <v>546</v>
      </c>
      <c r="J22" s="185">
        <v>609</v>
      </c>
      <c r="K22" s="166">
        <v>576.79237151029588</v>
      </c>
      <c r="L22" s="185">
        <v>12879.5</v>
      </c>
      <c r="M22" s="184">
        <v>882</v>
      </c>
      <c r="N22" s="185">
        <v>987</v>
      </c>
      <c r="O22" s="166">
        <v>935.58182228091073</v>
      </c>
      <c r="P22" s="185">
        <v>8617.7000000000007</v>
      </c>
      <c r="Q22" s="184">
        <v>903</v>
      </c>
      <c r="R22" s="185">
        <v>987</v>
      </c>
      <c r="S22" s="166">
        <v>937.75998866534474</v>
      </c>
      <c r="T22" s="185">
        <v>9192.9</v>
      </c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</row>
    <row r="23" spans="2:37" ht="11.1" customHeight="1" x14ac:dyDescent="0.15">
      <c r="B23" s="184"/>
      <c r="C23" s="276">
        <v>40674</v>
      </c>
      <c r="E23" s="184">
        <v>871.5</v>
      </c>
      <c r="F23" s="185">
        <v>955.5</v>
      </c>
      <c r="G23" s="166">
        <v>919.25851305334845</v>
      </c>
      <c r="H23" s="185">
        <v>4419.8999999999996</v>
      </c>
      <c r="I23" s="184">
        <v>546</v>
      </c>
      <c r="J23" s="185">
        <v>609</v>
      </c>
      <c r="K23" s="166">
        <v>572.13935188774326</v>
      </c>
      <c r="L23" s="185">
        <v>13411.1</v>
      </c>
      <c r="M23" s="184">
        <v>882</v>
      </c>
      <c r="N23" s="185">
        <v>987</v>
      </c>
      <c r="O23" s="166">
        <v>932.98662551440316</v>
      </c>
      <c r="P23" s="185">
        <v>9133.7999999999993</v>
      </c>
      <c r="Q23" s="184">
        <v>903</v>
      </c>
      <c r="R23" s="185">
        <v>987</v>
      </c>
      <c r="S23" s="166">
        <v>939.57410020327666</v>
      </c>
      <c r="T23" s="185">
        <v>11723.4</v>
      </c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</row>
    <row r="24" spans="2:37" ht="11.1" customHeight="1" x14ac:dyDescent="0.15">
      <c r="B24" s="184"/>
      <c r="C24" s="276">
        <v>40675</v>
      </c>
      <c r="E24" s="184">
        <v>871.5</v>
      </c>
      <c r="F24" s="185">
        <v>955.5</v>
      </c>
      <c r="G24" s="166">
        <v>920.78645954092281</v>
      </c>
      <c r="H24" s="185">
        <v>3530</v>
      </c>
      <c r="I24" s="184">
        <v>546</v>
      </c>
      <c r="J24" s="185">
        <v>609</v>
      </c>
      <c r="K24" s="166">
        <v>575.76810373074932</v>
      </c>
      <c r="L24" s="185">
        <v>10553.8</v>
      </c>
      <c r="M24" s="184">
        <v>882</v>
      </c>
      <c r="N24" s="185">
        <v>981.75</v>
      </c>
      <c r="O24" s="166">
        <v>937.68358770646023</v>
      </c>
      <c r="P24" s="185">
        <v>6812.9</v>
      </c>
      <c r="Q24" s="184">
        <v>903</v>
      </c>
      <c r="R24" s="185">
        <v>987</v>
      </c>
      <c r="S24" s="166">
        <v>938.58340224453616</v>
      </c>
      <c r="T24" s="185">
        <v>8977.6</v>
      </c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</row>
    <row r="25" spans="2:37" ht="11.1" customHeight="1" x14ac:dyDescent="0.15">
      <c r="B25" s="184"/>
      <c r="C25" s="276">
        <v>40676</v>
      </c>
      <c r="E25" s="184">
        <v>871.5</v>
      </c>
      <c r="F25" s="185">
        <v>955.5</v>
      </c>
      <c r="G25" s="166">
        <v>924.19527257240213</v>
      </c>
      <c r="H25" s="185">
        <v>2020.5</v>
      </c>
      <c r="I25" s="184">
        <v>546</v>
      </c>
      <c r="J25" s="185">
        <v>609</v>
      </c>
      <c r="K25" s="166">
        <v>577.37403012323125</v>
      </c>
      <c r="L25" s="185">
        <v>8820.2999999999993</v>
      </c>
      <c r="M25" s="184">
        <v>882</v>
      </c>
      <c r="N25" s="185">
        <v>987</v>
      </c>
      <c r="O25" s="166">
        <v>933.92331433998095</v>
      </c>
      <c r="P25" s="185">
        <v>5195.3999999999996</v>
      </c>
      <c r="Q25" s="184">
        <v>903</v>
      </c>
      <c r="R25" s="185">
        <v>976.5</v>
      </c>
      <c r="S25" s="166">
        <v>939.32916455053339</v>
      </c>
      <c r="T25" s="185">
        <v>6282.8</v>
      </c>
      <c r="U25" s="166"/>
    </row>
    <row r="26" spans="2:37" ht="11.1" customHeight="1" x14ac:dyDescent="0.15">
      <c r="B26" s="184"/>
      <c r="C26" s="276">
        <v>40679</v>
      </c>
      <c r="E26" s="184">
        <v>840</v>
      </c>
      <c r="F26" s="185">
        <v>945</v>
      </c>
      <c r="G26" s="166">
        <v>890.06488410293798</v>
      </c>
      <c r="H26" s="185">
        <v>9172.7999999999993</v>
      </c>
      <c r="I26" s="184">
        <v>535.5</v>
      </c>
      <c r="J26" s="185">
        <v>598.5</v>
      </c>
      <c r="K26" s="166">
        <v>574.58282832084888</v>
      </c>
      <c r="L26" s="185">
        <v>20280.3</v>
      </c>
      <c r="M26" s="184">
        <v>840</v>
      </c>
      <c r="N26" s="185">
        <v>955.5</v>
      </c>
      <c r="O26" s="166">
        <v>895.55562088941178</v>
      </c>
      <c r="P26" s="185">
        <v>17849.8</v>
      </c>
      <c r="Q26" s="184">
        <v>871.5</v>
      </c>
      <c r="R26" s="185">
        <v>976.5</v>
      </c>
      <c r="S26" s="166">
        <v>921.21100250957625</v>
      </c>
      <c r="T26" s="185">
        <v>25361.5</v>
      </c>
      <c r="U26" s="166"/>
    </row>
    <row r="27" spans="2:37" ht="11.1" customHeight="1" x14ac:dyDescent="0.15">
      <c r="B27" s="184"/>
      <c r="C27" s="276">
        <v>40680</v>
      </c>
      <c r="E27" s="184">
        <v>840</v>
      </c>
      <c r="F27" s="185">
        <v>934.5</v>
      </c>
      <c r="G27" s="166">
        <v>888.37307067424865</v>
      </c>
      <c r="H27" s="185">
        <v>3287.7</v>
      </c>
      <c r="I27" s="184">
        <v>535.5</v>
      </c>
      <c r="J27" s="185">
        <v>598.5</v>
      </c>
      <c r="K27" s="166">
        <v>572.67177690837923</v>
      </c>
      <c r="L27" s="185">
        <v>10046.5</v>
      </c>
      <c r="M27" s="184">
        <v>840</v>
      </c>
      <c r="N27" s="185">
        <v>955.5</v>
      </c>
      <c r="O27" s="166">
        <v>889.12240663900411</v>
      </c>
      <c r="P27" s="185">
        <v>6558.8</v>
      </c>
      <c r="Q27" s="184">
        <v>871.5</v>
      </c>
      <c r="R27" s="185">
        <v>966</v>
      </c>
      <c r="S27" s="166">
        <v>919.23187277580121</v>
      </c>
      <c r="T27" s="185">
        <v>11205.2</v>
      </c>
      <c r="U27" s="166"/>
    </row>
    <row r="28" spans="2:37" ht="11.1" customHeight="1" x14ac:dyDescent="0.15">
      <c r="B28" s="184"/>
      <c r="C28" s="276">
        <v>40681</v>
      </c>
      <c r="E28" s="184">
        <v>840</v>
      </c>
      <c r="F28" s="185">
        <v>945</v>
      </c>
      <c r="G28" s="166">
        <v>896.7075485262402</v>
      </c>
      <c r="H28" s="185">
        <v>3857</v>
      </c>
      <c r="I28" s="184">
        <v>535.5</v>
      </c>
      <c r="J28" s="185">
        <v>598.5</v>
      </c>
      <c r="K28" s="166">
        <v>573.63452131376653</v>
      </c>
      <c r="L28" s="185">
        <v>9182.4</v>
      </c>
      <c r="M28" s="184">
        <v>840</v>
      </c>
      <c r="N28" s="185">
        <v>955.5</v>
      </c>
      <c r="O28" s="166">
        <v>897.76235294117646</v>
      </c>
      <c r="P28" s="185">
        <v>7736.3</v>
      </c>
      <c r="Q28" s="184">
        <v>871.5</v>
      </c>
      <c r="R28" s="185">
        <v>976.5</v>
      </c>
      <c r="S28" s="166">
        <v>922.49044217030314</v>
      </c>
      <c r="T28" s="185">
        <v>8892.4</v>
      </c>
      <c r="U28" s="166"/>
    </row>
    <row r="29" spans="2:37" ht="11.1" customHeight="1" x14ac:dyDescent="0.15">
      <c r="B29" s="184"/>
      <c r="C29" s="276">
        <v>40682</v>
      </c>
      <c r="E29" s="184">
        <v>840</v>
      </c>
      <c r="F29" s="185">
        <v>939.75</v>
      </c>
      <c r="G29" s="166">
        <v>895.92114118507709</v>
      </c>
      <c r="H29" s="185">
        <v>4282.5</v>
      </c>
      <c r="I29" s="184">
        <v>535.5</v>
      </c>
      <c r="J29" s="185">
        <v>598.5</v>
      </c>
      <c r="K29" s="166">
        <v>567.59632310874429</v>
      </c>
      <c r="L29" s="185">
        <v>8020.9</v>
      </c>
      <c r="M29" s="184">
        <v>840</v>
      </c>
      <c r="N29" s="185">
        <v>945</v>
      </c>
      <c r="O29" s="166">
        <v>895.11697615772562</v>
      </c>
      <c r="P29" s="185">
        <v>8022.1</v>
      </c>
      <c r="Q29" s="184">
        <v>871.5</v>
      </c>
      <c r="R29" s="185">
        <v>966</v>
      </c>
      <c r="S29" s="166">
        <v>918.3811160118986</v>
      </c>
      <c r="T29" s="185">
        <v>8182.1</v>
      </c>
      <c r="U29" s="166"/>
    </row>
    <row r="30" spans="2:37" ht="11.1" customHeight="1" x14ac:dyDescent="0.15">
      <c r="B30" s="184"/>
      <c r="C30" s="276">
        <v>40683</v>
      </c>
      <c r="E30" s="184">
        <v>840</v>
      </c>
      <c r="F30" s="185">
        <v>934.5</v>
      </c>
      <c r="G30" s="166">
        <v>883.8220816401921</v>
      </c>
      <c r="H30" s="185">
        <v>2147.3000000000002</v>
      </c>
      <c r="I30" s="184">
        <v>535.5</v>
      </c>
      <c r="J30" s="185">
        <v>598.5</v>
      </c>
      <c r="K30" s="166">
        <v>571.35132890365435</v>
      </c>
      <c r="L30" s="185">
        <v>4367.8999999999996</v>
      </c>
      <c r="M30" s="184">
        <v>840</v>
      </c>
      <c r="N30" s="185">
        <v>955.5</v>
      </c>
      <c r="O30" s="166">
        <v>897.22006130430168</v>
      </c>
      <c r="P30" s="185">
        <v>4430.8999999999996</v>
      </c>
      <c r="Q30" s="184">
        <v>871.5</v>
      </c>
      <c r="R30" s="185">
        <v>966</v>
      </c>
      <c r="S30" s="166">
        <v>920.12803078640934</v>
      </c>
      <c r="T30" s="185">
        <v>4767.8999999999996</v>
      </c>
      <c r="U30" s="166"/>
    </row>
    <row r="31" spans="2:37" ht="11.1" customHeight="1" x14ac:dyDescent="0.15">
      <c r="B31" s="184"/>
      <c r="C31" s="276">
        <v>40686</v>
      </c>
      <c r="E31" s="184">
        <v>840</v>
      </c>
      <c r="F31" s="185">
        <v>924</v>
      </c>
      <c r="G31" s="166">
        <v>884.04381206325888</v>
      </c>
      <c r="H31" s="185">
        <v>8857</v>
      </c>
      <c r="I31" s="184">
        <v>535.5</v>
      </c>
      <c r="J31" s="185">
        <v>598.5</v>
      </c>
      <c r="K31" s="166">
        <v>570.18880324822806</v>
      </c>
      <c r="L31" s="185">
        <v>22106.799999999999</v>
      </c>
      <c r="M31" s="184">
        <v>861</v>
      </c>
      <c r="N31" s="185">
        <v>966</v>
      </c>
      <c r="O31" s="166">
        <v>912.69786848555941</v>
      </c>
      <c r="P31" s="185">
        <v>16744.400000000001</v>
      </c>
      <c r="Q31" s="184">
        <v>871.5</v>
      </c>
      <c r="R31" s="185">
        <v>966</v>
      </c>
      <c r="S31" s="166">
        <v>918.5241595372936</v>
      </c>
      <c r="T31" s="185">
        <v>19057.599999999999</v>
      </c>
      <c r="U31" s="166"/>
    </row>
    <row r="32" spans="2:37" ht="11.1" customHeight="1" x14ac:dyDescent="0.15">
      <c r="B32" s="184"/>
      <c r="C32" s="276">
        <v>40687</v>
      </c>
      <c r="E32" s="184">
        <v>830.55000000000007</v>
      </c>
      <c r="F32" s="185">
        <v>924</v>
      </c>
      <c r="G32" s="166">
        <v>882.46023289025618</v>
      </c>
      <c r="H32" s="185">
        <v>2606.4</v>
      </c>
      <c r="I32" s="184">
        <v>535.5</v>
      </c>
      <c r="J32" s="185">
        <v>598.5</v>
      </c>
      <c r="K32" s="166">
        <v>567.91403146096468</v>
      </c>
      <c r="L32" s="185">
        <v>7338.3</v>
      </c>
      <c r="M32" s="184">
        <v>840</v>
      </c>
      <c r="N32" s="185">
        <v>966</v>
      </c>
      <c r="O32" s="166">
        <v>902.75993253373315</v>
      </c>
      <c r="P32" s="185">
        <v>4572.8</v>
      </c>
      <c r="Q32" s="184">
        <v>871.5</v>
      </c>
      <c r="R32" s="185">
        <v>960.01499999999999</v>
      </c>
      <c r="S32" s="166">
        <v>915.2152225755168</v>
      </c>
      <c r="T32" s="185">
        <v>4486.2</v>
      </c>
      <c r="U32" s="166"/>
    </row>
    <row r="33" spans="2:21" ht="11.1" customHeight="1" x14ac:dyDescent="0.15">
      <c r="B33" s="184"/>
      <c r="C33" s="276">
        <v>40688</v>
      </c>
      <c r="E33" s="184">
        <v>829.5</v>
      </c>
      <c r="F33" s="185">
        <v>924</v>
      </c>
      <c r="G33" s="166">
        <v>886.6865549955528</v>
      </c>
      <c r="H33" s="185">
        <v>4757.2</v>
      </c>
      <c r="I33" s="184">
        <v>535.5</v>
      </c>
      <c r="J33" s="185">
        <v>598.5</v>
      </c>
      <c r="K33" s="166">
        <v>570.19706038962227</v>
      </c>
      <c r="L33" s="185">
        <v>12320.6</v>
      </c>
      <c r="M33" s="184">
        <v>840</v>
      </c>
      <c r="N33" s="185">
        <v>966</v>
      </c>
      <c r="O33" s="166">
        <v>903.27884482041316</v>
      </c>
      <c r="P33" s="185">
        <v>8432.4</v>
      </c>
      <c r="Q33" s="184">
        <v>871.5</v>
      </c>
      <c r="R33" s="185">
        <v>955.5</v>
      </c>
      <c r="S33" s="166">
        <v>905.97879508521669</v>
      </c>
      <c r="T33" s="185">
        <v>12039.9</v>
      </c>
      <c r="U33" s="166"/>
    </row>
    <row r="34" spans="2:21" ht="11.1" customHeight="1" x14ac:dyDescent="0.15">
      <c r="B34" s="184"/>
      <c r="C34" s="276">
        <v>40689</v>
      </c>
      <c r="E34" s="184">
        <v>819</v>
      </c>
      <c r="F34" s="185">
        <v>924</v>
      </c>
      <c r="G34" s="166">
        <v>869.45275409080443</v>
      </c>
      <c r="H34" s="185">
        <v>2911.8</v>
      </c>
      <c r="I34" s="184">
        <v>525</v>
      </c>
      <c r="J34" s="185">
        <v>598.5</v>
      </c>
      <c r="K34" s="166">
        <v>562.50502295847173</v>
      </c>
      <c r="L34" s="185">
        <v>8574.4</v>
      </c>
      <c r="M34" s="184">
        <v>840</v>
      </c>
      <c r="N34" s="185">
        <v>945</v>
      </c>
      <c r="O34" s="166">
        <v>891.22284797382326</v>
      </c>
      <c r="P34" s="185">
        <v>5856.5</v>
      </c>
      <c r="Q34" s="184">
        <v>850.5</v>
      </c>
      <c r="R34" s="185">
        <v>959.7</v>
      </c>
      <c r="S34" s="166">
        <v>903.55778772516442</v>
      </c>
      <c r="T34" s="185">
        <v>7812.6</v>
      </c>
      <c r="U34" s="166"/>
    </row>
    <row r="35" spans="2:21" ht="10.5" customHeight="1" x14ac:dyDescent="0.15">
      <c r="B35" s="184"/>
      <c r="C35" s="276">
        <v>40690</v>
      </c>
      <c r="E35" s="184">
        <v>819</v>
      </c>
      <c r="F35" s="185">
        <v>924</v>
      </c>
      <c r="G35" s="166">
        <v>873.21080277502483</v>
      </c>
      <c r="H35" s="185">
        <v>2484</v>
      </c>
      <c r="I35" s="184">
        <v>525</v>
      </c>
      <c r="J35" s="185">
        <v>598.5</v>
      </c>
      <c r="K35" s="166">
        <v>561.00563909774462</v>
      </c>
      <c r="L35" s="185">
        <v>8037.8</v>
      </c>
      <c r="M35" s="184">
        <v>840</v>
      </c>
      <c r="N35" s="185">
        <v>945</v>
      </c>
      <c r="O35" s="166">
        <v>893.86684491978633</v>
      </c>
      <c r="P35" s="185">
        <v>4532.7</v>
      </c>
      <c r="Q35" s="184">
        <v>840</v>
      </c>
      <c r="R35" s="185">
        <v>955.5</v>
      </c>
      <c r="S35" s="166">
        <v>896.13724101292735</v>
      </c>
      <c r="T35" s="185">
        <v>6175</v>
      </c>
      <c r="U35" s="166"/>
    </row>
    <row r="36" spans="2:21" ht="10.5" customHeight="1" x14ac:dyDescent="0.15">
      <c r="B36" s="184"/>
      <c r="C36" s="276">
        <v>40693</v>
      </c>
      <c r="E36" s="184">
        <v>819</v>
      </c>
      <c r="F36" s="185">
        <v>924</v>
      </c>
      <c r="G36" s="166">
        <v>867.33971534412217</v>
      </c>
      <c r="H36" s="185">
        <v>7765.9</v>
      </c>
      <c r="I36" s="184">
        <v>535.5</v>
      </c>
      <c r="J36" s="185">
        <v>598.5</v>
      </c>
      <c r="K36" s="166">
        <v>568.2254865489291</v>
      </c>
      <c r="L36" s="185">
        <v>13937.1</v>
      </c>
      <c r="M36" s="184">
        <v>834.75</v>
      </c>
      <c r="N36" s="185">
        <v>939.96</v>
      </c>
      <c r="O36" s="166">
        <v>883.41593869877386</v>
      </c>
      <c r="P36" s="185">
        <v>14170.1</v>
      </c>
      <c r="Q36" s="184">
        <v>840</v>
      </c>
      <c r="R36" s="185">
        <v>955.5</v>
      </c>
      <c r="S36" s="166">
        <v>895.54495935408886</v>
      </c>
      <c r="T36" s="185">
        <v>16739.5</v>
      </c>
      <c r="U36" s="166"/>
    </row>
    <row r="37" spans="2:21" ht="10.5" customHeight="1" x14ac:dyDescent="0.15">
      <c r="B37" s="184"/>
      <c r="C37" s="276">
        <v>40694</v>
      </c>
      <c r="D37" s="166"/>
      <c r="E37" s="184">
        <v>819</v>
      </c>
      <c r="F37" s="185">
        <v>924</v>
      </c>
      <c r="G37" s="166">
        <v>870.79970225435954</v>
      </c>
      <c r="H37" s="185">
        <v>4246.8999999999996</v>
      </c>
      <c r="I37" s="184">
        <v>535.5</v>
      </c>
      <c r="J37" s="185">
        <v>598.5</v>
      </c>
      <c r="K37" s="166">
        <v>571.87306113746581</v>
      </c>
      <c r="L37" s="185">
        <v>10709.5</v>
      </c>
      <c r="M37" s="184">
        <v>831.6</v>
      </c>
      <c r="N37" s="185">
        <v>945</v>
      </c>
      <c r="O37" s="166">
        <v>891.69354345165243</v>
      </c>
      <c r="P37" s="185">
        <v>8946.7000000000007</v>
      </c>
      <c r="Q37" s="184">
        <v>850.5</v>
      </c>
      <c r="R37" s="185">
        <v>955.5</v>
      </c>
      <c r="S37" s="166">
        <v>899.75132110662139</v>
      </c>
      <c r="T37" s="185">
        <v>7103.1</v>
      </c>
      <c r="U37" s="166"/>
    </row>
    <row r="38" spans="2:21" ht="10.5" customHeight="1" x14ac:dyDescent="0.15">
      <c r="B38" s="184"/>
      <c r="C38" s="276"/>
      <c r="D38" s="166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5"/>
      <c r="U38" s="166"/>
    </row>
    <row r="39" spans="2:21" ht="10.5" customHeight="1" x14ac:dyDescent="0.15">
      <c r="B39" s="231"/>
      <c r="C39" s="276"/>
      <c r="D39" s="187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66"/>
    </row>
    <row r="40" spans="2:21" x14ac:dyDescent="0.15">
      <c r="B40" s="297"/>
      <c r="C40" s="298"/>
      <c r="D40" s="190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66"/>
    </row>
    <row r="41" spans="2:21" x14ac:dyDescent="0.15">
      <c r="B41" s="237"/>
      <c r="C41" s="383"/>
    </row>
  </sheetData>
  <mergeCells count="5">
    <mergeCell ref="C5:D5"/>
    <mergeCell ref="E5:H5"/>
    <mergeCell ref="I5:L5"/>
    <mergeCell ref="M5:P5"/>
    <mergeCell ref="Q5:T5"/>
  </mergeCells>
  <phoneticPr fontId="35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41"/>
  <sheetViews>
    <sheetView zoomScale="75" workbookViewId="0"/>
  </sheetViews>
  <sheetFormatPr defaultColWidth="7.5" defaultRowHeight="12" x14ac:dyDescent="0.15"/>
  <cols>
    <col min="1" max="1" width="0.375" style="167" customWidth="1"/>
    <col min="2" max="2" width="3.875" style="167" customWidth="1"/>
    <col min="3" max="3" width="8.75" style="167" customWidth="1"/>
    <col min="4" max="4" width="2.125" style="167" customWidth="1"/>
    <col min="5" max="5" width="7.25" style="167" customWidth="1"/>
    <col min="6" max="7" width="7.625" style="167" customWidth="1"/>
    <col min="8" max="8" width="10.5" style="167" customWidth="1"/>
    <col min="9" max="9" width="7" style="167" customWidth="1"/>
    <col min="10" max="11" width="7.625" style="167" customWidth="1"/>
    <col min="12" max="12" width="8.5" style="167" customWidth="1"/>
    <col min="13" max="15" width="7.625" style="167" customWidth="1"/>
    <col min="16" max="16" width="9.125" style="167" customWidth="1"/>
    <col min="17" max="16384" width="7.5" style="167"/>
  </cols>
  <sheetData>
    <row r="3" spans="2:29" ht="13.5" customHeight="1" x14ac:dyDescent="0.15">
      <c r="B3" s="167" t="s">
        <v>205</v>
      </c>
    </row>
    <row r="4" spans="2:29" ht="13.5" customHeight="1" x14ac:dyDescent="0.15">
      <c r="P4" s="168" t="s">
        <v>206</v>
      </c>
    </row>
    <row r="5" spans="2:29" ht="6" customHeight="1" x14ac:dyDescent="0.15">
      <c r="B5" s="179"/>
      <c r="C5" s="179"/>
      <c r="D5" s="179"/>
      <c r="E5" s="179"/>
      <c r="F5" s="179"/>
      <c r="G5" s="179"/>
      <c r="H5" s="179"/>
      <c r="I5" s="166"/>
    </row>
    <row r="6" spans="2:29" ht="13.5" customHeight="1" x14ac:dyDescent="0.15">
      <c r="B6" s="169"/>
      <c r="C6" s="170" t="s">
        <v>85</v>
      </c>
      <c r="D6" s="171"/>
      <c r="E6" s="652" t="s">
        <v>207</v>
      </c>
      <c r="F6" s="653"/>
      <c r="G6" s="653"/>
      <c r="H6" s="654"/>
      <c r="I6" s="652" t="s">
        <v>208</v>
      </c>
      <c r="J6" s="653"/>
      <c r="K6" s="653"/>
      <c r="L6" s="654"/>
      <c r="M6" s="652" t="s">
        <v>209</v>
      </c>
      <c r="N6" s="653"/>
      <c r="O6" s="653"/>
      <c r="P6" s="654"/>
      <c r="R6" s="166"/>
    </row>
    <row r="7" spans="2:29" x14ac:dyDescent="0.15">
      <c r="B7" s="178" t="s">
        <v>198</v>
      </c>
      <c r="C7" s="179"/>
      <c r="D7" s="179"/>
      <c r="E7" s="170" t="s">
        <v>202</v>
      </c>
      <c r="F7" s="261" t="s">
        <v>203</v>
      </c>
      <c r="G7" s="262" t="s">
        <v>159</v>
      </c>
      <c r="H7" s="261" t="s">
        <v>201</v>
      </c>
      <c r="I7" s="170" t="s">
        <v>202</v>
      </c>
      <c r="J7" s="261" t="s">
        <v>203</v>
      </c>
      <c r="K7" s="262" t="s">
        <v>159</v>
      </c>
      <c r="L7" s="261" t="s">
        <v>160</v>
      </c>
      <c r="M7" s="170" t="s">
        <v>202</v>
      </c>
      <c r="N7" s="261" t="s">
        <v>203</v>
      </c>
      <c r="O7" s="262" t="s">
        <v>159</v>
      </c>
      <c r="P7" s="261" t="s">
        <v>201</v>
      </c>
      <c r="R7" s="166"/>
    </row>
    <row r="8" spans="2:29" x14ac:dyDescent="0.15">
      <c r="B8" s="184" t="s">
        <v>60</v>
      </c>
      <c r="C8" s="166">
        <v>20</v>
      </c>
      <c r="D8" s="167" t="s">
        <v>61</v>
      </c>
      <c r="E8" s="184">
        <v>483</v>
      </c>
      <c r="F8" s="185">
        <v>610</v>
      </c>
      <c r="G8" s="166">
        <v>546</v>
      </c>
      <c r="H8" s="185">
        <v>175917</v>
      </c>
      <c r="I8" s="184">
        <v>840</v>
      </c>
      <c r="J8" s="185">
        <v>1155</v>
      </c>
      <c r="K8" s="166">
        <v>1005</v>
      </c>
      <c r="L8" s="185">
        <v>12462</v>
      </c>
      <c r="M8" s="184">
        <v>641</v>
      </c>
      <c r="N8" s="185">
        <v>767</v>
      </c>
      <c r="O8" s="166">
        <v>688</v>
      </c>
      <c r="P8" s="185">
        <v>279212</v>
      </c>
      <c r="R8" s="166"/>
    </row>
    <row r="9" spans="2:29" x14ac:dyDescent="0.15">
      <c r="B9" s="184"/>
      <c r="C9" s="166">
        <v>21</v>
      </c>
      <c r="D9" s="166"/>
      <c r="E9" s="184">
        <v>368</v>
      </c>
      <c r="F9" s="185">
        <v>609</v>
      </c>
      <c r="G9" s="166">
        <v>478</v>
      </c>
      <c r="H9" s="185">
        <v>4735409</v>
      </c>
      <c r="I9" s="184">
        <v>788</v>
      </c>
      <c r="J9" s="185">
        <v>1302</v>
      </c>
      <c r="K9" s="166">
        <v>1008</v>
      </c>
      <c r="L9" s="185">
        <v>278730</v>
      </c>
      <c r="M9" s="184">
        <v>501</v>
      </c>
      <c r="N9" s="185">
        <v>819</v>
      </c>
      <c r="O9" s="166">
        <v>636</v>
      </c>
      <c r="P9" s="185">
        <v>6810449</v>
      </c>
      <c r="R9" s="166"/>
    </row>
    <row r="10" spans="2:29" x14ac:dyDescent="0.15">
      <c r="B10" s="178"/>
      <c r="C10" s="179">
        <v>22</v>
      </c>
      <c r="D10" s="179"/>
      <c r="E10" s="178">
        <v>378</v>
      </c>
      <c r="F10" s="191">
        <v>672</v>
      </c>
      <c r="G10" s="179">
        <v>493</v>
      </c>
      <c r="H10" s="191">
        <v>5368190</v>
      </c>
      <c r="I10" s="178">
        <v>767</v>
      </c>
      <c r="J10" s="191">
        <v>1246</v>
      </c>
      <c r="K10" s="179">
        <v>997</v>
      </c>
      <c r="L10" s="191">
        <v>233535</v>
      </c>
      <c r="M10" s="178">
        <v>539</v>
      </c>
      <c r="N10" s="191">
        <v>819</v>
      </c>
      <c r="O10" s="179">
        <v>676</v>
      </c>
      <c r="P10" s="191">
        <v>6248927</v>
      </c>
      <c r="R10" s="442"/>
    </row>
    <row r="11" spans="2:29" x14ac:dyDescent="0.15">
      <c r="B11" s="184" t="s">
        <v>236</v>
      </c>
      <c r="C11" s="166">
        <v>9</v>
      </c>
      <c r="D11" s="166" t="s">
        <v>244</v>
      </c>
      <c r="E11" s="184">
        <v>483</v>
      </c>
      <c r="F11" s="185">
        <v>599</v>
      </c>
      <c r="G11" s="166">
        <v>552</v>
      </c>
      <c r="H11" s="185">
        <v>350104</v>
      </c>
      <c r="I11" s="184">
        <v>945</v>
      </c>
      <c r="J11" s="185">
        <v>1155</v>
      </c>
      <c r="K11" s="166">
        <v>1071</v>
      </c>
      <c r="L11" s="185">
        <v>21458</v>
      </c>
      <c r="M11" s="184">
        <v>651</v>
      </c>
      <c r="N11" s="185">
        <v>819</v>
      </c>
      <c r="O11" s="166">
        <v>749</v>
      </c>
      <c r="P11" s="185">
        <v>504410</v>
      </c>
      <c r="R11" s="442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</row>
    <row r="12" spans="2:29" x14ac:dyDescent="0.15">
      <c r="B12" s="184"/>
      <c r="C12" s="166">
        <v>10</v>
      </c>
      <c r="D12" s="187"/>
      <c r="E12" s="185">
        <v>450.03000000000003</v>
      </c>
      <c r="F12" s="185">
        <v>598.5</v>
      </c>
      <c r="G12" s="187">
        <v>526.14484971854063</v>
      </c>
      <c r="H12" s="185">
        <v>334825.29999999993</v>
      </c>
      <c r="I12" s="185">
        <v>882</v>
      </c>
      <c r="J12" s="185">
        <v>1176</v>
      </c>
      <c r="K12" s="185">
        <v>1021.8827472007569</v>
      </c>
      <c r="L12" s="185">
        <v>20187.999999999996</v>
      </c>
      <c r="M12" s="185">
        <v>577.5</v>
      </c>
      <c r="N12" s="185">
        <v>766.5</v>
      </c>
      <c r="O12" s="185">
        <v>682.98700018047543</v>
      </c>
      <c r="P12" s="185">
        <v>476399.89999999997</v>
      </c>
      <c r="R12" s="442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</row>
    <row r="13" spans="2:29" x14ac:dyDescent="0.15">
      <c r="B13" s="184"/>
      <c r="C13" s="166">
        <v>11</v>
      </c>
      <c r="D13" s="187"/>
      <c r="E13" s="185">
        <v>430.5</v>
      </c>
      <c r="F13" s="185">
        <v>546</v>
      </c>
      <c r="G13" s="185">
        <v>490.31680686084445</v>
      </c>
      <c r="H13" s="185">
        <v>432533.79999999993</v>
      </c>
      <c r="I13" s="185">
        <v>819</v>
      </c>
      <c r="J13" s="185">
        <v>1050</v>
      </c>
      <c r="K13" s="185">
        <v>923.66472377090713</v>
      </c>
      <c r="L13" s="185">
        <v>23384.6</v>
      </c>
      <c r="M13" s="185">
        <v>563.85</v>
      </c>
      <c r="N13" s="185">
        <v>726.6</v>
      </c>
      <c r="O13" s="185">
        <v>643.01337457268755</v>
      </c>
      <c r="P13" s="187">
        <v>555316.39999999991</v>
      </c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</row>
    <row r="14" spans="2:29" x14ac:dyDescent="0.15">
      <c r="B14" s="184"/>
      <c r="C14" s="166">
        <v>12</v>
      </c>
      <c r="D14" s="187"/>
      <c r="E14" s="185">
        <v>451.5</v>
      </c>
      <c r="F14" s="185">
        <v>556.5</v>
      </c>
      <c r="G14" s="185">
        <v>507.67436652426358</v>
      </c>
      <c r="H14" s="185">
        <v>378009.7</v>
      </c>
      <c r="I14" s="185">
        <v>840</v>
      </c>
      <c r="J14" s="185">
        <v>1050</v>
      </c>
      <c r="K14" s="185">
        <v>939.41630796321681</v>
      </c>
      <c r="L14" s="185">
        <v>20547.3</v>
      </c>
      <c r="M14" s="185">
        <v>619.5</v>
      </c>
      <c r="N14" s="185">
        <v>756</v>
      </c>
      <c r="O14" s="185">
        <v>680.70898011377119</v>
      </c>
      <c r="P14" s="187">
        <v>480784.29999999993</v>
      </c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</row>
    <row r="15" spans="2:29" x14ac:dyDescent="0.15">
      <c r="B15" s="184" t="s">
        <v>240</v>
      </c>
      <c r="C15" s="166">
        <v>1</v>
      </c>
      <c r="D15" s="187" t="s">
        <v>244</v>
      </c>
      <c r="E15" s="185">
        <v>430.5</v>
      </c>
      <c r="F15" s="185">
        <v>525</v>
      </c>
      <c r="G15" s="185">
        <v>474.01776439389846</v>
      </c>
      <c r="H15" s="185">
        <v>459304</v>
      </c>
      <c r="I15" s="185">
        <v>840</v>
      </c>
      <c r="J15" s="185">
        <v>997.5</v>
      </c>
      <c r="K15" s="185">
        <v>921.60617722160839</v>
      </c>
      <c r="L15" s="185">
        <v>24695</v>
      </c>
      <c r="M15" s="185">
        <v>577.5</v>
      </c>
      <c r="N15" s="185">
        <v>714</v>
      </c>
      <c r="O15" s="185">
        <v>640.82202944984704</v>
      </c>
      <c r="P15" s="187">
        <v>518914</v>
      </c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</row>
    <row r="16" spans="2:29" x14ac:dyDescent="0.15">
      <c r="B16" s="184"/>
      <c r="C16" s="166">
        <v>2</v>
      </c>
      <c r="D16" s="187"/>
      <c r="E16" s="185">
        <v>441</v>
      </c>
      <c r="F16" s="185">
        <v>598.5</v>
      </c>
      <c r="G16" s="185">
        <v>537.75384723956995</v>
      </c>
      <c r="H16" s="185">
        <v>497776.39999999997</v>
      </c>
      <c r="I16" s="185">
        <v>861</v>
      </c>
      <c r="J16" s="185">
        <v>1102.5</v>
      </c>
      <c r="K16" s="185">
        <v>982.49375324386438</v>
      </c>
      <c r="L16" s="185">
        <v>21095.400000000005</v>
      </c>
      <c r="M16" s="185">
        <v>586.95000000000005</v>
      </c>
      <c r="N16" s="185">
        <v>771.75</v>
      </c>
      <c r="O16" s="185">
        <v>698.0262570452885</v>
      </c>
      <c r="P16" s="187">
        <v>468211.30000000005</v>
      </c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</row>
    <row r="17" spans="2:29" x14ac:dyDescent="0.15">
      <c r="B17" s="599"/>
      <c r="C17" s="442">
        <v>3</v>
      </c>
      <c r="D17" s="600"/>
      <c r="E17" s="601">
        <v>504</v>
      </c>
      <c r="F17" s="601">
        <v>672</v>
      </c>
      <c r="G17" s="601">
        <v>562.18885138679696</v>
      </c>
      <c r="H17" s="601">
        <v>448045.90000000008</v>
      </c>
      <c r="I17" s="601">
        <v>892.5</v>
      </c>
      <c r="J17" s="601">
        <v>1155</v>
      </c>
      <c r="K17" s="601">
        <v>1006.8939697717458</v>
      </c>
      <c r="L17" s="601">
        <v>23947.399999999998</v>
      </c>
      <c r="M17" s="601">
        <v>651</v>
      </c>
      <c r="N17" s="601">
        <v>825.30000000000007</v>
      </c>
      <c r="O17" s="601">
        <v>733.89824502435101</v>
      </c>
      <c r="P17" s="600">
        <v>509876.60000000003</v>
      </c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</row>
    <row r="18" spans="2:29" x14ac:dyDescent="0.15">
      <c r="B18" s="599"/>
      <c r="C18" s="442">
        <v>4</v>
      </c>
      <c r="D18" s="600"/>
      <c r="E18" s="601">
        <v>522.9</v>
      </c>
      <c r="F18" s="601">
        <v>630</v>
      </c>
      <c r="G18" s="601">
        <v>582.12055698511972</v>
      </c>
      <c r="H18" s="601">
        <v>387613.10000000003</v>
      </c>
      <c r="I18" s="601">
        <v>892.5</v>
      </c>
      <c r="J18" s="601">
        <v>1081.5</v>
      </c>
      <c r="K18" s="601">
        <v>989.65534254299394</v>
      </c>
      <c r="L18" s="601">
        <v>18972</v>
      </c>
      <c r="M18" s="601">
        <v>651</v>
      </c>
      <c r="N18" s="601">
        <v>787.5</v>
      </c>
      <c r="O18" s="601">
        <v>722.71035492561805</v>
      </c>
      <c r="P18" s="600">
        <v>450856.10000000003</v>
      </c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</row>
    <row r="19" spans="2:29" x14ac:dyDescent="0.15">
      <c r="B19" s="602"/>
      <c r="C19" s="603">
        <v>5</v>
      </c>
      <c r="D19" s="447"/>
      <c r="E19" s="448">
        <v>535.5</v>
      </c>
      <c r="F19" s="448">
        <v>630</v>
      </c>
      <c r="G19" s="448">
        <v>591.00049309613053</v>
      </c>
      <c r="H19" s="448">
        <v>396125.99999999994</v>
      </c>
      <c r="I19" s="448">
        <v>892.5</v>
      </c>
      <c r="J19" s="448">
        <v>1050</v>
      </c>
      <c r="K19" s="448">
        <v>979.71830118769083</v>
      </c>
      <c r="L19" s="448">
        <v>23322.6</v>
      </c>
      <c r="M19" s="448">
        <v>682.5</v>
      </c>
      <c r="N19" s="448">
        <v>787.5</v>
      </c>
      <c r="O19" s="448">
        <v>730.39857602740335</v>
      </c>
      <c r="P19" s="447">
        <v>483368.2</v>
      </c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</row>
    <row r="20" spans="2:29" x14ac:dyDescent="0.15">
      <c r="B20" s="184"/>
      <c r="C20" s="276">
        <v>40665</v>
      </c>
      <c r="D20" s="166"/>
      <c r="E20" s="593">
        <v>567</v>
      </c>
      <c r="F20" s="594">
        <v>630</v>
      </c>
      <c r="G20" s="595">
        <v>598.24679782359283</v>
      </c>
      <c r="H20" s="184">
        <v>40028.5</v>
      </c>
      <c r="I20" s="593">
        <v>913.5</v>
      </c>
      <c r="J20" s="594">
        <v>1050</v>
      </c>
      <c r="K20" s="595">
        <v>992.78963045234241</v>
      </c>
      <c r="L20" s="184">
        <v>2547.6</v>
      </c>
      <c r="M20" s="593">
        <v>693</v>
      </c>
      <c r="N20" s="594">
        <v>787.5</v>
      </c>
      <c r="O20" s="595">
        <v>731.92784889238646</v>
      </c>
      <c r="P20" s="185">
        <v>52233</v>
      </c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</row>
    <row r="21" spans="2:29" ht="11.1" customHeight="1" x14ac:dyDescent="0.15">
      <c r="B21" s="175"/>
      <c r="C21" s="276">
        <v>40669</v>
      </c>
      <c r="E21" s="184">
        <v>567</v>
      </c>
      <c r="F21" s="185">
        <v>630</v>
      </c>
      <c r="G21" s="166">
        <v>600.15028964291628</v>
      </c>
      <c r="H21" s="185">
        <v>35239.5</v>
      </c>
      <c r="I21" s="184">
        <v>913.5</v>
      </c>
      <c r="J21" s="185">
        <v>1050</v>
      </c>
      <c r="K21" s="166">
        <v>990.7097875569043</v>
      </c>
      <c r="L21" s="185">
        <v>1913.5</v>
      </c>
      <c r="M21" s="184">
        <v>693</v>
      </c>
      <c r="N21" s="185">
        <v>787.5</v>
      </c>
      <c r="O21" s="166">
        <v>734.39856495258243</v>
      </c>
      <c r="P21" s="185">
        <v>32144.1</v>
      </c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</row>
    <row r="22" spans="2:29" ht="11.1" customHeight="1" x14ac:dyDescent="0.15">
      <c r="B22" s="184"/>
      <c r="C22" s="276">
        <v>40672</v>
      </c>
      <c r="E22" s="184">
        <v>567</v>
      </c>
      <c r="F22" s="185">
        <v>630</v>
      </c>
      <c r="G22" s="166">
        <v>596.37517217064305</v>
      </c>
      <c r="H22" s="185">
        <v>36032.5</v>
      </c>
      <c r="I22" s="184">
        <v>913.5</v>
      </c>
      <c r="J22" s="185">
        <v>1050</v>
      </c>
      <c r="K22" s="166">
        <v>985.01810877626701</v>
      </c>
      <c r="L22" s="185">
        <v>2572.1</v>
      </c>
      <c r="M22" s="184">
        <v>693</v>
      </c>
      <c r="N22" s="185">
        <v>777</v>
      </c>
      <c r="O22" s="166">
        <v>734.57687581751168</v>
      </c>
      <c r="P22" s="185">
        <v>50383.9</v>
      </c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</row>
    <row r="23" spans="2:29" ht="11.1" customHeight="1" x14ac:dyDescent="0.15">
      <c r="B23" s="184"/>
      <c r="C23" s="276">
        <v>40673</v>
      </c>
      <c r="E23" s="184">
        <v>567</v>
      </c>
      <c r="F23" s="185">
        <v>630</v>
      </c>
      <c r="G23" s="166">
        <v>594.1603066362585</v>
      </c>
      <c r="H23" s="185">
        <v>17159.7</v>
      </c>
      <c r="I23" s="184">
        <v>913.5</v>
      </c>
      <c r="J23" s="185">
        <v>1050</v>
      </c>
      <c r="K23" s="166">
        <v>981.98952348766488</v>
      </c>
      <c r="L23" s="185">
        <v>963.2</v>
      </c>
      <c r="M23" s="184">
        <v>693</v>
      </c>
      <c r="N23" s="185">
        <v>777</v>
      </c>
      <c r="O23" s="166">
        <v>735.34656519126793</v>
      </c>
      <c r="P23" s="185">
        <v>18238</v>
      </c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</row>
    <row r="24" spans="2:29" ht="11.1" customHeight="1" x14ac:dyDescent="0.15">
      <c r="B24" s="184"/>
      <c r="C24" s="276">
        <v>40674</v>
      </c>
      <c r="E24" s="184">
        <v>567</v>
      </c>
      <c r="F24" s="185">
        <v>630</v>
      </c>
      <c r="G24" s="166">
        <v>597.84277543648386</v>
      </c>
      <c r="H24" s="185">
        <v>17914.8</v>
      </c>
      <c r="I24" s="184">
        <v>913.5</v>
      </c>
      <c r="J24" s="185">
        <v>1050</v>
      </c>
      <c r="K24" s="166">
        <v>982.7328</v>
      </c>
      <c r="L24" s="185">
        <v>803.9</v>
      </c>
      <c r="M24" s="184">
        <v>693</v>
      </c>
      <c r="N24" s="185">
        <v>777</v>
      </c>
      <c r="O24" s="166">
        <v>736.93435718076773</v>
      </c>
      <c r="P24" s="185">
        <v>32305</v>
      </c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</row>
    <row r="25" spans="2:29" ht="11.1" customHeight="1" x14ac:dyDescent="0.15">
      <c r="B25" s="184"/>
      <c r="C25" s="276">
        <v>40675</v>
      </c>
      <c r="E25" s="184">
        <v>567</v>
      </c>
      <c r="F25" s="185">
        <v>630</v>
      </c>
      <c r="G25" s="166">
        <v>601.53219607196593</v>
      </c>
      <c r="H25" s="185">
        <v>17080.7</v>
      </c>
      <c r="I25" s="184">
        <v>913.5</v>
      </c>
      <c r="J25" s="185">
        <v>1050</v>
      </c>
      <c r="K25" s="166">
        <v>975.08919062832797</v>
      </c>
      <c r="L25" s="185">
        <v>964.7</v>
      </c>
      <c r="M25" s="184">
        <v>699.30000000000007</v>
      </c>
      <c r="N25" s="185">
        <v>777</v>
      </c>
      <c r="O25" s="166">
        <v>724.68338896242176</v>
      </c>
      <c r="P25" s="185">
        <v>18480.8</v>
      </c>
    </row>
    <row r="26" spans="2:29" ht="11.1" customHeight="1" x14ac:dyDescent="0.15">
      <c r="B26" s="184"/>
      <c r="C26" s="276">
        <v>40676</v>
      </c>
      <c r="E26" s="184">
        <v>567</v>
      </c>
      <c r="F26" s="185">
        <v>630</v>
      </c>
      <c r="G26" s="166">
        <v>598.92458931093461</v>
      </c>
      <c r="H26" s="185">
        <v>9390.7000000000007</v>
      </c>
      <c r="I26" s="184">
        <v>913.5</v>
      </c>
      <c r="J26" s="185">
        <v>1050</v>
      </c>
      <c r="K26" s="166">
        <v>969.08240343347632</v>
      </c>
      <c r="L26" s="185">
        <v>452.9</v>
      </c>
      <c r="M26" s="184">
        <v>693</v>
      </c>
      <c r="N26" s="185">
        <v>777</v>
      </c>
      <c r="O26" s="166">
        <v>726.68656743379449</v>
      </c>
      <c r="P26" s="185">
        <v>12928.9</v>
      </c>
    </row>
    <row r="27" spans="2:29" ht="11.1" customHeight="1" x14ac:dyDescent="0.15">
      <c r="B27" s="184"/>
      <c r="C27" s="276">
        <v>40679</v>
      </c>
      <c r="E27" s="184">
        <v>556.5</v>
      </c>
      <c r="F27" s="185">
        <v>619.5</v>
      </c>
      <c r="G27" s="166">
        <v>588.27380426570573</v>
      </c>
      <c r="H27" s="185">
        <v>35375.1</v>
      </c>
      <c r="I27" s="184">
        <v>892.5</v>
      </c>
      <c r="J27" s="185">
        <v>1050</v>
      </c>
      <c r="K27" s="166">
        <v>970.92895968594291</v>
      </c>
      <c r="L27" s="185">
        <v>1988.4</v>
      </c>
      <c r="M27" s="184">
        <v>693</v>
      </c>
      <c r="N27" s="185">
        <v>777</v>
      </c>
      <c r="O27" s="166">
        <v>730.10895066820649</v>
      </c>
      <c r="P27" s="185">
        <v>37521.199999999997</v>
      </c>
    </row>
    <row r="28" spans="2:29" ht="11.1" customHeight="1" x14ac:dyDescent="0.15">
      <c r="B28" s="184"/>
      <c r="C28" s="276">
        <v>40680</v>
      </c>
      <c r="E28" s="184">
        <v>556.5</v>
      </c>
      <c r="F28" s="185">
        <v>619.5</v>
      </c>
      <c r="G28" s="166">
        <v>586.9424486178807</v>
      </c>
      <c r="H28" s="185">
        <v>19382.400000000001</v>
      </c>
      <c r="I28" s="184">
        <v>892.5</v>
      </c>
      <c r="J28" s="185">
        <v>1050</v>
      </c>
      <c r="K28" s="166">
        <v>973.64177693761815</v>
      </c>
      <c r="L28" s="185">
        <v>1091.7</v>
      </c>
      <c r="M28" s="184">
        <v>693</v>
      </c>
      <c r="N28" s="185">
        <v>777</v>
      </c>
      <c r="O28" s="166">
        <v>736.8274854390454</v>
      </c>
      <c r="P28" s="185">
        <v>16113.1</v>
      </c>
    </row>
    <row r="29" spans="2:29" ht="11.1" customHeight="1" x14ac:dyDescent="0.15">
      <c r="B29" s="184"/>
      <c r="C29" s="276">
        <v>40681</v>
      </c>
      <c r="E29" s="184">
        <v>556.5</v>
      </c>
      <c r="F29" s="185">
        <v>619.5</v>
      </c>
      <c r="G29" s="166">
        <v>591.69479595526059</v>
      </c>
      <c r="H29" s="185">
        <v>15798.7</v>
      </c>
      <c r="I29" s="184">
        <v>892.5</v>
      </c>
      <c r="J29" s="185">
        <v>1050</v>
      </c>
      <c r="K29" s="166">
        <v>979.49399699849926</v>
      </c>
      <c r="L29" s="185">
        <v>820.9</v>
      </c>
      <c r="M29" s="184">
        <v>682.5</v>
      </c>
      <c r="N29" s="185">
        <v>787.5</v>
      </c>
      <c r="O29" s="166">
        <v>738.62153520224672</v>
      </c>
      <c r="P29" s="185">
        <v>21596.3</v>
      </c>
    </row>
    <row r="30" spans="2:29" ht="11.1" customHeight="1" x14ac:dyDescent="0.15">
      <c r="B30" s="184"/>
      <c r="C30" s="276">
        <v>40682</v>
      </c>
      <c r="E30" s="184">
        <v>556.5</v>
      </c>
      <c r="F30" s="185">
        <v>619.5</v>
      </c>
      <c r="G30" s="166">
        <v>588.04565106507005</v>
      </c>
      <c r="H30" s="185">
        <v>16694.599999999999</v>
      </c>
      <c r="I30" s="184">
        <v>892.5</v>
      </c>
      <c r="J30" s="185">
        <v>1050</v>
      </c>
      <c r="K30" s="166">
        <v>974.08069306930702</v>
      </c>
      <c r="L30" s="185">
        <v>1283.7</v>
      </c>
      <c r="M30" s="184">
        <v>693</v>
      </c>
      <c r="N30" s="185">
        <v>787.5</v>
      </c>
      <c r="O30" s="166">
        <v>732.57288070341031</v>
      </c>
      <c r="P30" s="185">
        <v>21057.8</v>
      </c>
    </row>
    <row r="31" spans="2:29" ht="11.1" customHeight="1" x14ac:dyDescent="0.15">
      <c r="B31" s="184"/>
      <c r="C31" s="276">
        <v>40683</v>
      </c>
      <c r="E31" s="184">
        <v>556.5</v>
      </c>
      <c r="F31" s="185">
        <v>619.5</v>
      </c>
      <c r="G31" s="166">
        <v>587.72162010449483</v>
      </c>
      <c r="H31" s="185">
        <v>9133</v>
      </c>
      <c r="I31" s="184">
        <v>892.5</v>
      </c>
      <c r="J31" s="185">
        <v>1050</v>
      </c>
      <c r="K31" s="166">
        <v>971.0009800078401</v>
      </c>
      <c r="L31" s="185">
        <v>348.1</v>
      </c>
      <c r="M31" s="184">
        <v>682.5</v>
      </c>
      <c r="N31" s="185">
        <v>787.5</v>
      </c>
      <c r="O31" s="166">
        <v>726.98555919705007</v>
      </c>
      <c r="P31" s="185">
        <v>9519.2000000000007</v>
      </c>
    </row>
    <row r="32" spans="2:29" ht="11.1" customHeight="1" x14ac:dyDescent="0.15">
      <c r="B32" s="184"/>
      <c r="C32" s="276">
        <v>40686</v>
      </c>
      <c r="E32" s="184">
        <v>556.5</v>
      </c>
      <c r="F32" s="185">
        <v>619.5</v>
      </c>
      <c r="G32" s="166">
        <v>586.63447789624672</v>
      </c>
      <c r="H32" s="185">
        <v>29925.599999999999</v>
      </c>
      <c r="I32" s="184">
        <v>903</v>
      </c>
      <c r="J32" s="185">
        <v>1050</v>
      </c>
      <c r="K32" s="166">
        <v>974.99906059182695</v>
      </c>
      <c r="L32" s="185">
        <v>1832.6</v>
      </c>
      <c r="M32" s="184">
        <v>682.5</v>
      </c>
      <c r="N32" s="185">
        <v>777</v>
      </c>
      <c r="O32" s="166">
        <v>724.69572043963126</v>
      </c>
      <c r="P32" s="185">
        <v>37349.300000000003</v>
      </c>
    </row>
    <row r="33" spans="2:16" ht="11.1" customHeight="1" x14ac:dyDescent="0.15">
      <c r="B33" s="184"/>
      <c r="C33" s="276">
        <v>40687</v>
      </c>
      <c r="E33" s="184">
        <v>546</v>
      </c>
      <c r="F33" s="185">
        <v>609</v>
      </c>
      <c r="G33" s="166">
        <v>577.09183994649175</v>
      </c>
      <c r="H33" s="185">
        <v>12409.8</v>
      </c>
      <c r="I33" s="184">
        <v>892.5</v>
      </c>
      <c r="J33" s="185">
        <v>1050</v>
      </c>
      <c r="K33" s="166">
        <v>973.93238866396769</v>
      </c>
      <c r="L33" s="185">
        <v>737.5</v>
      </c>
      <c r="M33" s="184">
        <v>700.35</v>
      </c>
      <c r="N33" s="185">
        <v>777</v>
      </c>
      <c r="O33" s="166">
        <v>726.01902085897518</v>
      </c>
      <c r="P33" s="185">
        <v>11972.5</v>
      </c>
    </row>
    <row r="34" spans="2:16" ht="11.1" customHeight="1" x14ac:dyDescent="0.15">
      <c r="B34" s="184"/>
      <c r="C34" s="276">
        <v>40688</v>
      </c>
      <c r="E34" s="184">
        <v>546</v>
      </c>
      <c r="F34" s="185">
        <v>610.05000000000007</v>
      </c>
      <c r="G34" s="166">
        <v>586.99338036393101</v>
      </c>
      <c r="H34" s="185">
        <v>16293.4</v>
      </c>
      <c r="I34" s="184">
        <v>903</v>
      </c>
      <c r="J34" s="185">
        <v>1050</v>
      </c>
      <c r="K34" s="166">
        <v>976.07863054928532</v>
      </c>
      <c r="L34" s="185">
        <v>936.4</v>
      </c>
      <c r="M34" s="184">
        <v>682.5</v>
      </c>
      <c r="N34" s="185">
        <v>777</v>
      </c>
      <c r="O34" s="166">
        <v>722.3710719426989</v>
      </c>
      <c r="P34" s="185">
        <v>27941.9</v>
      </c>
    </row>
    <row r="35" spans="2:16" ht="11.1" customHeight="1" x14ac:dyDescent="0.15">
      <c r="B35" s="184"/>
      <c r="C35" s="276">
        <v>40689</v>
      </c>
      <c r="E35" s="184">
        <v>535.5</v>
      </c>
      <c r="F35" s="185">
        <v>609</v>
      </c>
      <c r="G35" s="166">
        <v>577.11241922634326</v>
      </c>
      <c r="H35" s="185">
        <v>14699.5</v>
      </c>
      <c r="I35" s="184">
        <v>892.5</v>
      </c>
      <c r="J35" s="185">
        <v>1050</v>
      </c>
      <c r="K35" s="166">
        <v>972.73758200562304</v>
      </c>
      <c r="L35" s="185">
        <v>819.6</v>
      </c>
      <c r="M35" s="184">
        <v>694.05000000000007</v>
      </c>
      <c r="N35" s="185">
        <v>771.75</v>
      </c>
      <c r="O35" s="166">
        <v>717.56724180752974</v>
      </c>
      <c r="P35" s="185">
        <v>21480</v>
      </c>
    </row>
    <row r="36" spans="2:16" ht="11.1" customHeight="1" x14ac:dyDescent="0.15">
      <c r="B36" s="184"/>
      <c r="C36" s="276">
        <v>40690</v>
      </c>
      <c r="E36" s="184">
        <v>535.5</v>
      </c>
      <c r="F36" s="185">
        <v>609</v>
      </c>
      <c r="G36" s="166">
        <v>572.26018763815534</v>
      </c>
      <c r="H36" s="185">
        <v>10859.4</v>
      </c>
      <c r="I36" s="184">
        <v>892.5</v>
      </c>
      <c r="J36" s="185">
        <v>1050</v>
      </c>
      <c r="K36" s="166">
        <v>977.42609746274684</v>
      </c>
      <c r="L36" s="185">
        <v>510.4</v>
      </c>
      <c r="M36" s="184">
        <v>682.5</v>
      </c>
      <c r="N36" s="185">
        <v>766.5</v>
      </c>
      <c r="O36" s="166">
        <v>719.81040123289881</v>
      </c>
      <c r="P36" s="185">
        <v>7009</v>
      </c>
    </row>
    <row r="37" spans="2:16" ht="11.1" customHeight="1" x14ac:dyDescent="0.15">
      <c r="B37" s="184"/>
      <c r="C37" s="276">
        <v>40693</v>
      </c>
      <c r="E37" s="184">
        <v>546</v>
      </c>
      <c r="F37" s="185">
        <v>609</v>
      </c>
      <c r="G37" s="166">
        <v>578.65489200308605</v>
      </c>
      <c r="H37" s="185">
        <v>24604.5</v>
      </c>
      <c r="I37" s="184">
        <v>903</v>
      </c>
      <c r="J37" s="185">
        <v>1039.5</v>
      </c>
      <c r="K37" s="166">
        <v>981.37726586102713</v>
      </c>
      <c r="L37" s="185">
        <v>1649.5</v>
      </c>
      <c r="M37" s="184">
        <v>682.5</v>
      </c>
      <c r="N37" s="185">
        <v>766.5</v>
      </c>
      <c r="O37" s="166">
        <v>726.30125297525512</v>
      </c>
      <c r="P37" s="185">
        <v>38517.4</v>
      </c>
    </row>
    <row r="38" spans="2:16" ht="11.1" customHeight="1" x14ac:dyDescent="0.15">
      <c r="B38" s="184"/>
      <c r="C38" s="276">
        <v>40694</v>
      </c>
      <c r="E38" s="184">
        <v>546</v>
      </c>
      <c r="F38" s="185">
        <v>609</v>
      </c>
      <c r="G38" s="166">
        <v>579.62475970780463</v>
      </c>
      <c r="H38" s="185">
        <v>18103.599999999999</v>
      </c>
      <c r="I38" s="184">
        <v>903</v>
      </c>
      <c r="J38" s="185">
        <v>1040.0250000000001</v>
      </c>
      <c r="K38" s="166">
        <v>979.91390374331559</v>
      </c>
      <c r="L38" s="185">
        <v>1085.9000000000001</v>
      </c>
      <c r="M38" s="184">
        <v>682.5</v>
      </c>
      <c r="N38" s="185">
        <v>766.5</v>
      </c>
      <c r="O38" s="166">
        <v>729.82311210241221</v>
      </c>
      <c r="P38" s="185">
        <v>16576.8</v>
      </c>
    </row>
    <row r="39" spans="2:16" ht="11.1" customHeight="1" x14ac:dyDescent="0.15">
      <c r="B39" s="184"/>
      <c r="C39" s="276"/>
      <c r="D39" s="166"/>
      <c r="E39" s="184"/>
      <c r="F39" s="185"/>
      <c r="G39" s="166"/>
      <c r="H39" s="185"/>
      <c r="I39" s="184"/>
      <c r="J39" s="185"/>
      <c r="K39" s="166"/>
      <c r="L39" s="185"/>
      <c r="M39" s="184"/>
      <c r="N39" s="185"/>
      <c r="O39" s="166"/>
      <c r="P39" s="185"/>
    </row>
    <row r="40" spans="2:16" x14ac:dyDescent="0.15">
      <c r="B40" s="184"/>
      <c r="C40" s="276"/>
      <c r="D40" s="187"/>
      <c r="E40" s="185"/>
      <c r="F40" s="185"/>
      <c r="G40" s="187"/>
      <c r="H40" s="185"/>
      <c r="I40" s="185"/>
      <c r="J40" s="185"/>
      <c r="K40" s="185"/>
      <c r="L40" s="185"/>
      <c r="M40" s="185"/>
      <c r="N40" s="185"/>
      <c r="O40" s="185"/>
      <c r="P40" s="187"/>
    </row>
    <row r="41" spans="2:16" x14ac:dyDescent="0.15">
      <c r="B41" s="178"/>
      <c r="C41" s="298"/>
      <c r="D41" s="190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0"/>
    </row>
  </sheetData>
  <mergeCells count="3">
    <mergeCell ref="E6:H6"/>
    <mergeCell ref="I6:L6"/>
    <mergeCell ref="M6:P6"/>
  </mergeCells>
  <phoneticPr fontId="35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zoomScaleNormal="100" workbookViewId="0"/>
  </sheetViews>
  <sheetFormatPr defaultColWidth="7.5" defaultRowHeight="12" x14ac:dyDescent="0.15"/>
  <cols>
    <col min="1" max="2" width="3.875" style="611" customWidth="1"/>
    <col min="3" max="4" width="3.125" style="611" customWidth="1"/>
    <col min="5" max="5" width="10.625" style="611" customWidth="1"/>
    <col min="6" max="6" width="8.625" style="611" customWidth="1"/>
    <col min="7" max="7" width="10.625" style="611" customWidth="1"/>
    <col min="8" max="8" width="8.625" style="611" customWidth="1"/>
    <col min="9" max="9" width="10.625" style="611" customWidth="1"/>
    <col min="10" max="10" width="8.625" style="611" customWidth="1"/>
    <col min="11" max="11" width="10.625" style="611" customWidth="1"/>
    <col min="12" max="12" width="8.625" style="611" customWidth="1"/>
    <col min="13" max="13" width="10.625" style="611" customWidth="1"/>
    <col min="14" max="14" width="8.625" style="611" customWidth="1"/>
    <col min="15" max="15" width="10.625" style="611" customWidth="1"/>
    <col min="16" max="16" width="8.625" style="611" customWidth="1"/>
    <col min="17" max="16384" width="7.5" style="611"/>
  </cols>
  <sheetData>
    <row r="2" spans="2:16" ht="12.75" customHeight="1" x14ac:dyDescent="0.15"/>
    <row r="3" spans="2:16" ht="21" x14ac:dyDescent="0.15">
      <c r="B3" s="612" t="s">
        <v>0</v>
      </c>
    </row>
    <row r="4" spans="2:16" x14ac:dyDescent="0.15">
      <c r="P4" s="611" t="s">
        <v>471</v>
      </c>
    </row>
    <row r="5" spans="2:16" x14ac:dyDescent="0.15"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</row>
    <row r="6" spans="2:16" ht="17.25" customHeight="1" x14ac:dyDescent="0.15">
      <c r="B6" s="614"/>
      <c r="C6" s="682" t="s">
        <v>472</v>
      </c>
      <c r="D6" s="683"/>
      <c r="E6" s="682" t="s">
        <v>473</v>
      </c>
      <c r="F6" s="687"/>
      <c r="G6" s="682" t="s">
        <v>474</v>
      </c>
      <c r="H6" s="683"/>
      <c r="I6" s="687" t="s">
        <v>475</v>
      </c>
      <c r="J6" s="687"/>
      <c r="K6" s="682" t="s">
        <v>476</v>
      </c>
      <c r="L6" s="683"/>
      <c r="M6" s="682" t="s">
        <v>477</v>
      </c>
      <c r="N6" s="683"/>
      <c r="O6" s="682" t="s">
        <v>478</v>
      </c>
      <c r="P6" s="683"/>
    </row>
    <row r="7" spans="2:16" ht="17.25" customHeight="1" x14ac:dyDescent="0.15">
      <c r="B7" s="684" t="s">
        <v>479</v>
      </c>
      <c r="C7" s="685"/>
      <c r="D7" s="686"/>
      <c r="E7" s="615" t="s">
        <v>480</v>
      </c>
      <c r="F7" s="616" t="s">
        <v>481</v>
      </c>
      <c r="G7" s="615" t="s">
        <v>480</v>
      </c>
      <c r="H7" s="616" t="s">
        <v>481</v>
      </c>
      <c r="I7" s="617" t="s">
        <v>480</v>
      </c>
      <c r="J7" s="616" t="s">
        <v>481</v>
      </c>
      <c r="K7" s="617" t="s">
        <v>480</v>
      </c>
      <c r="L7" s="616" t="s">
        <v>481</v>
      </c>
      <c r="M7" s="617" t="s">
        <v>480</v>
      </c>
      <c r="N7" s="616" t="s">
        <v>481</v>
      </c>
      <c r="O7" s="617" t="s">
        <v>480</v>
      </c>
      <c r="P7" s="616" t="s">
        <v>481</v>
      </c>
    </row>
    <row r="8" spans="2:16" ht="17.25" customHeight="1" x14ac:dyDescent="0.15">
      <c r="B8" s="614" t="s">
        <v>482</v>
      </c>
      <c r="C8" s="618">
        <v>12</v>
      </c>
      <c r="D8" s="611" t="s">
        <v>425</v>
      </c>
      <c r="E8" s="619">
        <v>115343.2</v>
      </c>
      <c r="F8" s="620">
        <v>385.76321070234115</v>
      </c>
      <c r="G8" s="619">
        <v>43074.5</v>
      </c>
      <c r="H8" s="620">
        <v>144.06187290969899</v>
      </c>
      <c r="I8" s="621">
        <v>24458.5</v>
      </c>
      <c r="J8" s="620">
        <v>81.8010033444816</v>
      </c>
      <c r="K8" s="621">
        <v>22777.3</v>
      </c>
      <c r="L8" s="620">
        <v>76.178260869565221</v>
      </c>
      <c r="M8" s="621">
        <v>10377.9</v>
      </c>
      <c r="N8" s="620">
        <v>34.708695652173908</v>
      </c>
      <c r="O8" s="621">
        <v>14655</v>
      </c>
      <c r="P8" s="620">
        <v>49.013377926421406</v>
      </c>
    </row>
    <row r="9" spans="2:16" ht="17.25" customHeight="1" x14ac:dyDescent="0.15">
      <c r="B9" s="614"/>
      <c r="C9" s="618">
        <v>13</v>
      </c>
      <c r="E9" s="619">
        <v>95428.099999999991</v>
      </c>
      <c r="F9" s="620">
        <v>321.30673400673396</v>
      </c>
      <c r="G9" s="619">
        <v>29264.6</v>
      </c>
      <c r="H9" s="620">
        <v>98.534006734006724</v>
      </c>
      <c r="I9" s="621">
        <v>22538</v>
      </c>
      <c r="J9" s="620">
        <v>75.885521885521882</v>
      </c>
      <c r="K9" s="621">
        <v>20524.3</v>
      </c>
      <c r="L9" s="620">
        <v>69.105387205387203</v>
      </c>
      <c r="M9" s="621">
        <v>10411.599999999999</v>
      </c>
      <c r="N9" s="620">
        <v>35.055892255892253</v>
      </c>
      <c r="O9" s="621">
        <v>12689.6</v>
      </c>
      <c r="P9" s="620">
        <v>42.725925925925928</v>
      </c>
    </row>
    <row r="10" spans="2:16" ht="17.25" customHeight="1" x14ac:dyDescent="0.15">
      <c r="B10" s="614"/>
      <c r="C10" s="618">
        <v>14</v>
      </c>
      <c r="E10" s="619">
        <v>83990.599999999991</v>
      </c>
      <c r="F10" s="620">
        <v>287.63904109589038</v>
      </c>
      <c r="G10" s="619">
        <v>28004.7</v>
      </c>
      <c r="H10" s="620">
        <v>95.906506849315065</v>
      </c>
      <c r="I10" s="621">
        <v>19049.900000000001</v>
      </c>
      <c r="J10" s="620">
        <v>65.239383561643834</v>
      </c>
      <c r="K10" s="621">
        <v>12400.2</v>
      </c>
      <c r="L10" s="620">
        <v>42.466438356164389</v>
      </c>
      <c r="M10" s="621">
        <v>10491.8</v>
      </c>
      <c r="N10" s="620">
        <v>35.930821917808217</v>
      </c>
      <c r="O10" s="621">
        <v>14044</v>
      </c>
      <c r="P10" s="620">
        <v>48.095890410958901</v>
      </c>
    </row>
    <row r="11" spans="2:16" ht="17.25" customHeight="1" x14ac:dyDescent="0.15">
      <c r="B11" s="614"/>
      <c r="C11" s="618">
        <v>15</v>
      </c>
      <c r="E11" s="619">
        <v>78703.199999999997</v>
      </c>
      <c r="F11" s="620">
        <v>266.79050847457626</v>
      </c>
      <c r="G11" s="619">
        <v>26216.400000000001</v>
      </c>
      <c r="H11" s="620">
        <v>88.869152542372888</v>
      </c>
      <c r="I11" s="621">
        <v>16989.3</v>
      </c>
      <c r="J11" s="620">
        <v>57.590847457627113</v>
      </c>
      <c r="K11" s="621">
        <v>13064</v>
      </c>
      <c r="L11" s="620">
        <v>44.284745762711864</v>
      </c>
      <c r="M11" s="621">
        <v>8868</v>
      </c>
      <c r="N11" s="620">
        <v>30.061016949152542</v>
      </c>
      <c r="O11" s="621">
        <v>13565.5</v>
      </c>
      <c r="P11" s="620">
        <v>45.984745762711867</v>
      </c>
    </row>
    <row r="12" spans="2:16" ht="17.25" customHeight="1" x14ac:dyDescent="0.15">
      <c r="B12" s="614"/>
      <c r="C12" s="618">
        <v>16</v>
      </c>
      <c r="E12" s="619">
        <v>71151.899999999994</v>
      </c>
      <c r="F12" s="620">
        <v>244.5082474226804</v>
      </c>
      <c r="G12" s="619">
        <v>24839.5</v>
      </c>
      <c r="H12" s="620">
        <v>85.359106529209626</v>
      </c>
      <c r="I12" s="621">
        <v>14871.8</v>
      </c>
      <c r="J12" s="620">
        <v>51.105841924398625</v>
      </c>
      <c r="K12" s="621">
        <v>9213.4</v>
      </c>
      <c r="L12" s="620">
        <v>31.661168384879723</v>
      </c>
      <c r="M12" s="621">
        <v>8782.5</v>
      </c>
      <c r="N12" s="620">
        <v>30.180412371134022</v>
      </c>
      <c r="O12" s="621">
        <v>13444.7</v>
      </c>
      <c r="P12" s="620">
        <v>46.20171821305842</v>
      </c>
    </row>
    <row r="13" spans="2:16" ht="17.25" customHeight="1" x14ac:dyDescent="0.15">
      <c r="B13" s="614"/>
      <c r="C13" s="618">
        <v>17</v>
      </c>
      <c r="E13" s="619">
        <v>75701.100000000006</v>
      </c>
      <c r="F13" s="620">
        <v>258.3655290102389</v>
      </c>
      <c r="G13" s="619">
        <v>24935.200000000001</v>
      </c>
      <c r="H13" s="620">
        <v>85.103071672354957</v>
      </c>
      <c r="I13" s="621">
        <v>16495.3</v>
      </c>
      <c r="J13" s="620">
        <v>56.297952218430034</v>
      </c>
      <c r="K13" s="621">
        <v>8273.1</v>
      </c>
      <c r="L13" s="620">
        <v>28.235836177474404</v>
      </c>
      <c r="M13" s="621">
        <v>10254.6</v>
      </c>
      <c r="N13" s="620">
        <v>34.998634812286689</v>
      </c>
      <c r="O13" s="621">
        <v>15742.9</v>
      </c>
      <c r="P13" s="620">
        <v>53.730034129692832</v>
      </c>
    </row>
    <row r="14" spans="2:16" ht="17.25" customHeight="1" x14ac:dyDescent="0.15">
      <c r="B14" s="614"/>
      <c r="C14" s="618">
        <v>18</v>
      </c>
      <c r="E14" s="619">
        <v>81950.600000000006</v>
      </c>
      <c r="F14" s="620">
        <v>279.69488054607513</v>
      </c>
      <c r="G14" s="619">
        <v>25202</v>
      </c>
      <c r="H14" s="620">
        <v>86.0136518771331</v>
      </c>
      <c r="I14" s="621">
        <v>19985.5</v>
      </c>
      <c r="J14" s="620">
        <v>68.209897610921502</v>
      </c>
      <c r="K14" s="621">
        <v>8647.2999999999993</v>
      </c>
      <c r="L14" s="620">
        <v>29.512969283276448</v>
      </c>
      <c r="M14" s="621">
        <v>10711.5</v>
      </c>
      <c r="N14" s="620">
        <v>36.558020477815703</v>
      </c>
      <c r="O14" s="621">
        <v>17404.3</v>
      </c>
      <c r="P14" s="620">
        <v>59.400341296928325</v>
      </c>
    </row>
    <row r="15" spans="2:16" ht="17.25" customHeight="1" x14ac:dyDescent="0.15">
      <c r="B15" s="614"/>
      <c r="C15" s="618">
        <v>19</v>
      </c>
      <c r="E15" s="619">
        <v>77269.7</v>
      </c>
      <c r="F15" s="620">
        <v>263.71911262798636</v>
      </c>
      <c r="G15" s="619">
        <v>22706</v>
      </c>
      <c r="H15" s="620">
        <v>77.49488054607508</v>
      </c>
      <c r="I15" s="621">
        <v>19480.900000000001</v>
      </c>
      <c r="J15" s="620">
        <v>66.487713310580205</v>
      </c>
      <c r="K15" s="621">
        <v>7071.7</v>
      </c>
      <c r="L15" s="620">
        <v>24.135494880546073</v>
      </c>
      <c r="M15" s="621">
        <v>10633.2</v>
      </c>
      <c r="N15" s="620">
        <v>36.290784982935158</v>
      </c>
      <c r="O15" s="621">
        <v>17377.900000000001</v>
      </c>
      <c r="P15" s="620">
        <v>59.310238907849836</v>
      </c>
    </row>
    <row r="16" spans="2:16" ht="17.25" customHeight="1" x14ac:dyDescent="0.15">
      <c r="B16" s="614"/>
      <c r="C16" s="618">
        <v>20</v>
      </c>
      <c r="E16" s="619">
        <v>77813.200000000012</v>
      </c>
      <c r="F16" s="620">
        <v>268.32137931034487</v>
      </c>
      <c r="G16" s="619">
        <v>23730.1</v>
      </c>
      <c r="H16" s="620">
        <v>81.827931034482759</v>
      </c>
      <c r="I16" s="621">
        <v>18269.7</v>
      </c>
      <c r="J16" s="620">
        <v>62.99896551724138</v>
      </c>
      <c r="K16" s="621">
        <v>6551.4999999999991</v>
      </c>
      <c r="L16" s="620">
        <v>22.591379310344823</v>
      </c>
      <c r="M16" s="621">
        <v>12611.900000000001</v>
      </c>
      <c r="N16" s="620">
        <v>43.489310344827594</v>
      </c>
      <c r="O16" s="621">
        <v>16650</v>
      </c>
      <c r="P16" s="620">
        <v>57.413793103448278</v>
      </c>
    </row>
    <row r="17" spans="2:16" ht="17.25" customHeight="1" x14ac:dyDescent="0.15">
      <c r="B17" s="614"/>
      <c r="C17" s="618">
        <v>21</v>
      </c>
      <c r="E17" s="619">
        <v>81887.5</v>
      </c>
      <c r="F17" s="620">
        <v>280.43664383561645</v>
      </c>
      <c r="G17" s="619">
        <v>24256.199999999997</v>
      </c>
      <c r="H17" s="620">
        <v>83.069178082191769</v>
      </c>
      <c r="I17" s="621">
        <v>19630.100000000002</v>
      </c>
      <c r="J17" s="620">
        <v>67.226369863013701</v>
      </c>
      <c r="K17" s="621">
        <v>6553.5</v>
      </c>
      <c r="L17" s="620">
        <v>22.443493150684933</v>
      </c>
      <c r="M17" s="621">
        <v>13278.8</v>
      </c>
      <c r="N17" s="620">
        <v>45.475342465753421</v>
      </c>
      <c r="O17" s="621">
        <v>18168.900000000001</v>
      </c>
      <c r="P17" s="620">
        <v>62.222260273972609</v>
      </c>
    </row>
    <row r="18" spans="2:16" ht="17.25" customHeight="1" x14ac:dyDescent="0.15">
      <c r="B18" s="622"/>
      <c r="C18" s="617">
        <v>22</v>
      </c>
      <c r="D18" s="613"/>
      <c r="E18" s="623">
        <v>84015.5</v>
      </c>
      <c r="F18" s="624">
        <v>286.74232081911265</v>
      </c>
      <c r="G18" s="623">
        <v>23630.2</v>
      </c>
      <c r="H18" s="624">
        <v>80.649146757679176</v>
      </c>
      <c r="I18" s="625">
        <v>18805.199999999997</v>
      </c>
      <c r="J18" s="624">
        <v>64.181569965870295</v>
      </c>
      <c r="K18" s="625">
        <v>7004.3</v>
      </c>
      <c r="L18" s="624">
        <v>23.905460750853244</v>
      </c>
      <c r="M18" s="625">
        <v>14225.699999999997</v>
      </c>
      <c r="N18" s="624">
        <v>48.551877133105791</v>
      </c>
      <c r="O18" s="625">
        <v>20350.099999999999</v>
      </c>
      <c r="P18" s="624">
        <v>69.454266211604093</v>
      </c>
    </row>
    <row r="19" spans="2:16" ht="17.25" customHeight="1" x14ac:dyDescent="0.15">
      <c r="B19" s="626" t="s">
        <v>502</v>
      </c>
      <c r="C19" s="618">
        <v>3</v>
      </c>
      <c r="D19" s="627" t="s">
        <v>503</v>
      </c>
      <c r="E19" s="620">
        <v>7052.2000000000007</v>
      </c>
      <c r="F19" s="621">
        <v>271.23846153846159</v>
      </c>
      <c r="G19" s="620">
        <v>1871.3999999999999</v>
      </c>
      <c r="H19" s="621">
        <v>71.976923076923072</v>
      </c>
      <c r="I19" s="620">
        <v>1740.7000000000003</v>
      </c>
      <c r="J19" s="621">
        <v>66.950000000000017</v>
      </c>
      <c r="K19" s="620">
        <v>590.09999999999991</v>
      </c>
      <c r="L19" s="620">
        <v>22.696153846153841</v>
      </c>
      <c r="M19" s="620">
        <v>1146.5</v>
      </c>
      <c r="N19" s="620">
        <v>44.096153846153847</v>
      </c>
      <c r="O19" s="620">
        <v>1703.5</v>
      </c>
      <c r="P19" s="620">
        <v>65.519230769230774</v>
      </c>
    </row>
    <row r="20" spans="2:16" ht="17.25" customHeight="1" x14ac:dyDescent="0.15">
      <c r="B20" s="626"/>
      <c r="C20" s="618">
        <v>4</v>
      </c>
      <c r="D20" s="627"/>
      <c r="E20" s="620">
        <v>7194.1</v>
      </c>
      <c r="F20" s="621">
        <v>287.76400000000001</v>
      </c>
      <c r="G20" s="620">
        <v>2014.4</v>
      </c>
      <c r="H20" s="621">
        <v>80.576000000000008</v>
      </c>
      <c r="I20" s="620">
        <v>1656.5</v>
      </c>
      <c r="J20" s="621">
        <v>66.260000000000005</v>
      </c>
      <c r="K20" s="620">
        <v>601.69999999999993</v>
      </c>
      <c r="L20" s="620">
        <v>24.067999999999998</v>
      </c>
      <c r="M20" s="620">
        <v>1166.7</v>
      </c>
      <c r="N20" s="620">
        <v>46.667999999999999</v>
      </c>
      <c r="O20" s="620">
        <v>1754.8000000000002</v>
      </c>
      <c r="P20" s="620">
        <v>70.192000000000007</v>
      </c>
    </row>
    <row r="21" spans="2:16" ht="17.25" customHeight="1" x14ac:dyDescent="0.15">
      <c r="B21" s="626"/>
      <c r="C21" s="618">
        <v>5</v>
      </c>
      <c r="D21" s="627"/>
      <c r="E21" s="620">
        <v>6715.6</v>
      </c>
      <c r="F21" s="621">
        <v>291.98260869565217</v>
      </c>
      <c r="G21" s="620">
        <v>1768.2000000000003</v>
      </c>
      <c r="H21" s="621">
        <v>76.878260869565224</v>
      </c>
      <c r="I21" s="620">
        <v>1565.1999999999998</v>
      </c>
      <c r="J21" s="621">
        <v>68.052173913043475</v>
      </c>
      <c r="K21" s="620">
        <v>575.5</v>
      </c>
      <c r="L21" s="620">
        <v>25.021739130434781</v>
      </c>
      <c r="M21" s="620">
        <v>1135.5</v>
      </c>
      <c r="N21" s="620">
        <v>49.369565217391305</v>
      </c>
      <c r="O21" s="620">
        <v>1671.2</v>
      </c>
      <c r="P21" s="620">
        <v>72.660869565217396</v>
      </c>
    </row>
    <row r="22" spans="2:16" ht="17.25" customHeight="1" x14ac:dyDescent="0.15">
      <c r="B22" s="626"/>
      <c r="C22" s="618">
        <v>6</v>
      </c>
      <c r="D22" s="627"/>
      <c r="E22" s="620">
        <v>6629.2999999999993</v>
      </c>
      <c r="F22" s="621">
        <v>254.97307692307689</v>
      </c>
      <c r="G22" s="620">
        <v>1746.8999999999999</v>
      </c>
      <c r="H22" s="621">
        <v>67.188461538461539</v>
      </c>
      <c r="I22" s="620">
        <v>1510.7</v>
      </c>
      <c r="J22" s="621">
        <v>58.103846153846156</v>
      </c>
      <c r="K22" s="620">
        <v>574.9</v>
      </c>
      <c r="L22" s="620">
        <v>22.111538461538462</v>
      </c>
      <c r="M22" s="620">
        <v>1181.2</v>
      </c>
      <c r="N22" s="620">
        <v>45.430769230769229</v>
      </c>
      <c r="O22" s="620">
        <v>1615.6000000000004</v>
      </c>
      <c r="P22" s="620">
        <v>62.138461538461556</v>
      </c>
    </row>
    <row r="23" spans="2:16" ht="17.25" customHeight="1" x14ac:dyDescent="0.15">
      <c r="B23" s="626"/>
      <c r="C23" s="618">
        <v>7</v>
      </c>
      <c r="D23" s="627"/>
      <c r="E23" s="620">
        <v>6844.9</v>
      </c>
      <c r="F23" s="621">
        <v>263.26538461538462</v>
      </c>
      <c r="G23" s="620">
        <v>1881</v>
      </c>
      <c r="H23" s="621">
        <v>72.34615384615384</v>
      </c>
      <c r="I23" s="620">
        <v>1443.1</v>
      </c>
      <c r="J23" s="621">
        <v>55.503846153846148</v>
      </c>
      <c r="K23" s="620">
        <v>572.70000000000005</v>
      </c>
      <c r="L23" s="620">
        <v>22.026923076923079</v>
      </c>
      <c r="M23" s="620">
        <v>1190.5</v>
      </c>
      <c r="N23" s="620">
        <v>45.78846153846154</v>
      </c>
      <c r="O23" s="620">
        <v>1757.5999999999997</v>
      </c>
      <c r="P23" s="620">
        <v>67.599999999999994</v>
      </c>
    </row>
    <row r="24" spans="2:16" ht="17.25" customHeight="1" x14ac:dyDescent="0.15">
      <c r="B24" s="626"/>
      <c r="C24" s="618">
        <v>8</v>
      </c>
      <c r="D24" s="627"/>
      <c r="E24" s="620">
        <v>6857.9</v>
      </c>
      <c r="F24" s="621">
        <v>263.76538461538462</v>
      </c>
      <c r="G24" s="620">
        <v>2044.1</v>
      </c>
      <c r="H24" s="621">
        <v>78.619230769230768</v>
      </c>
      <c r="I24" s="620">
        <v>1419.5</v>
      </c>
      <c r="J24" s="621">
        <v>54.596153846153847</v>
      </c>
      <c r="K24" s="620">
        <v>532.4</v>
      </c>
      <c r="L24" s="620">
        <v>20.476923076923075</v>
      </c>
      <c r="M24" s="620">
        <v>1143</v>
      </c>
      <c r="N24" s="620">
        <v>43.96153846153846</v>
      </c>
      <c r="O24" s="620">
        <v>1718.9</v>
      </c>
      <c r="P24" s="620">
        <v>66.111538461538458</v>
      </c>
    </row>
    <row r="25" spans="2:16" ht="17.25" customHeight="1" x14ac:dyDescent="0.15">
      <c r="B25" s="626"/>
      <c r="C25" s="618">
        <v>9</v>
      </c>
      <c r="D25" s="627"/>
      <c r="E25" s="620">
        <v>6711.0000000000009</v>
      </c>
      <c r="F25" s="621">
        <v>279.62500000000006</v>
      </c>
      <c r="G25" s="620">
        <v>1719.5</v>
      </c>
      <c r="H25" s="621">
        <v>71.645833333333329</v>
      </c>
      <c r="I25" s="620">
        <v>1457.8999999999999</v>
      </c>
      <c r="J25" s="621">
        <v>60.74583333333333</v>
      </c>
      <c r="K25" s="620">
        <v>582.29999999999995</v>
      </c>
      <c r="L25" s="620">
        <v>24.262499999999999</v>
      </c>
      <c r="M25" s="620">
        <v>1331.1999999999998</v>
      </c>
      <c r="N25" s="620">
        <v>55.466666666666661</v>
      </c>
      <c r="O25" s="620">
        <v>1620.1000000000004</v>
      </c>
      <c r="P25" s="620">
        <v>67.504166666666677</v>
      </c>
    </row>
    <row r="26" spans="2:16" ht="17.25" customHeight="1" x14ac:dyDescent="0.15">
      <c r="B26" s="626"/>
      <c r="C26" s="618">
        <v>10</v>
      </c>
      <c r="D26" s="627"/>
      <c r="E26" s="620">
        <v>7194</v>
      </c>
      <c r="F26" s="621">
        <v>299.75</v>
      </c>
      <c r="G26" s="620">
        <v>1934.8000000000002</v>
      </c>
      <c r="H26" s="621">
        <v>80.616666666666674</v>
      </c>
      <c r="I26" s="620">
        <v>1561.7</v>
      </c>
      <c r="J26" s="621">
        <v>65.07083333333334</v>
      </c>
      <c r="K26" s="620">
        <v>667.2</v>
      </c>
      <c r="L26" s="620">
        <v>27.8</v>
      </c>
      <c r="M26" s="620">
        <v>1191.9000000000001</v>
      </c>
      <c r="N26" s="620">
        <v>49.662500000000001</v>
      </c>
      <c r="O26" s="620">
        <v>1838.3999999999996</v>
      </c>
      <c r="P26" s="620">
        <v>76.59999999999998</v>
      </c>
    </row>
    <row r="27" spans="2:16" ht="17.25" customHeight="1" x14ac:dyDescent="0.15">
      <c r="B27" s="626"/>
      <c r="C27" s="618">
        <v>11</v>
      </c>
      <c r="D27" s="627"/>
      <c r="E27" s="620">
        <v>7302.2000000000007</v>
      </c>
      <c r="F27" s="621">
        <v>304.25833333333338</v>
      </c>
      <c r="G27" s="620">
        <v>2057.4</v>
      </c>
      <c r="H27" s="621">
        <v>85.725000000000009</v>
      </c>
      <c r="I27" s="620">
        <v>1576.7</v>
      </c>
      <c r="J27" s="621">
        <v>65.69583333333334</v>
      </c>
      <c r="K27" s="620">
        <v>656.3</v>
      </c>
      <c r="L27" s="620">
        <v>27.345833333333331</v>
      </c>
      <c r="M27" s="620">
        <v>1296.2999999999997</v>
      </c>
      <c r="N27" s="620">
        <v>54.012499999999989</v>
      </c>
      <c r="O27" s="620">
        <v>1715.5</v>
      </c>
      <c r="P27" s="620">
        <v>71.479166666666671</v>
      </c>
    </row>
    <row r="28" spans="2:16" ht="17.25" customHeight="1" x14ac:dyDescent="0.15">
      <c r="B28" s="626"/>
      <c r="C28" s="618">
        <v>12</v>
      </c>
      <c r="D28" s="627"/>
      <c r="E28" s="620">
        <v>8856.1999999999989</v>
      </c>
      <c r="F28" s="621">
        <v>354.24799999999993</v>
      </c>
      <c r="G28" s="620">
        <v>3115.9</v>
      </c>
      <c r="H28" s="621">
        <v>124.63600000000001</v>
      </c>
      <c r="I28" s="620">
        <v>1681.1</v>
      </c>
      <c r="J28" s="621">
        <v>67.244</v>
      </c>
      <c r="K28" s="620">
        <v>688.80000000000007</v>
      </c>
      <c r="L28" s="620">
        <v>27.552000000000003</v>
      </c>
      <c r="M28" s="620">
        <v>1396.4</v>
      </c>
      <c r="N28" s="620">
        <v>55.856000000000002</v>
      </c>
      <c r="O28" s="620">
        <v>1973.9999999999998</v>
      </c>
      <c r="P28" s="620">
        <v>78.959999999999994</v>
      </c>
    </row>
    <row r="29" spans="2:16" ht="17.25" customHeight="1" x14ac:dyDescent="0.15">
      <c r="B29" s="626" t="s">
        <v>483</v>
      </c>
      <c r="C29" s="618">
        <v>1</v>
      </c>
      <c r="D29" s="627" t="s">
        <v>1</v>
      </c>
      <c r="E29" s="620">
        <v>6173.0999999999995</v>
      </c>
      <c r="F29" s="621">
        <v>308.65499999999997</v>
      </c>
      <c r="G29" s="620">
        <v>1668.6999999999998</v>
      </c>
      <c r="H29" s="621">
        <v>83.434999999999988</v>
      </c>
      <c r="I29" s="620">
        <v>1439.6</v>
      </c>
      <c r="J29" s="621">
        <v>71.97999999999999</v>
      </c>
      <c r="K29" s="620">
        <v>527.20000000000005</v>
      </c>
      <c r="L29" s="620">
        <v>26.360000000000003</v>
      </c>
      <c r="M29" s="620">
        <v>1092.0999999999999</v>
      </c>
      <c r="N29" s="620">
        <v>54.604999999999997</v>
      </c>
      <c r="O29" s="620">
        <v>1445.5000000000002</v>
      </c>
      <c r="P29" s="620">
        <v>72.275000000000006</v>
      </c>
    </row>
    <row r="30" spans="2:16" ht="17.25" customHeight="1" x14ac:dyDescent="0.15">
      <c r="B30" s="626"/>
      <c r="C30" s="618">
        <v>2</v>
      </c>
      <c r="D30" s="642"/>
      <c r="E30" s="620">
        <v>6658.1</v>
      </c>
      <c r="F30" s="621">
        <v>289.5</v>
      </c>
      <c r="G30" s="641">
        <v>1721.8</v>
      </c>
      <c r="H30" s="620">
        <v>74.900000000000006</v>
      </c>
      <c r="I30" s="620">
        <v>1557.5</v>
      </c>
      <c r="J30" s="620">
        <v>67.7</v>
      </c>
      <c r="K30" s="620">
        <v>551.20000000000005</v>
      </c>
      <c r="L30" s="620">
        <v>24</v>
      </c>
      <c r="M30" s="620">
        <v>1266.8</v>
      </c>
      <c r="N30" s="620">
        <v>55.1</v>
      </c>
      <c r="O30" s="620">
        <v>1560.8</v>
      </c>
      <c r="P30" s="641">
        <v>67.900000000000006</v>
      </c>
    </row>
    <row r="31" spans="2:16" ht="17.25" customHeight="1" x14ac:dyDescent="0.15">
      <c r="B31" s="615"/>
      <c r="C31" s="617">
        <v>3</v>
      </c>
      <c r="D31" s="613"/>
      <c r="E31" s="624">
        <v>7007.5</v>
      </c>
      <c r="F31" s="625">
        <v>269.5</v>
      </c>
      <c r="G31" s="624">
        <v>1836</v>
      </c>
      <c r="H31" s="625">
        <v>70.599999999999994</v>
      </c>
      <c r="I31" s="624">
        <v>1527.8</v>
      </c>
      <c r="J31" s="625">
        <v>58.8</v>
      </c>
      <c r="K31" s="624">
        <v>622.70000000000005</v>
      </c>
      <c r="L31" s="624">
        <v>24</v>
      </c>
      <c r="M31" s="624">
        <v>1301.5</v>
      </c>
      <c r="N31" s="624">
        <v>50.1</v>
      </c>
      <c r="O31" s="624">
        <v>1719.5</v>
      </c>
      <c r="P31" s="624">
        <v>66.099999999999994</v>
      </c>
    </row>
    <row r="32" spans="2:16" ht="14.25" customHeight="1" x14ac:dyDescent="0.15">
      <c r="B32" s="627"/>
      <c r="C32" s="627"/>
      <c r="D32" s="627"/>
      <c r="E32" s="628"/>
      <c r="F32" s="627"/>
      <c r="G32" s="628"/>
      <c r="H32" s="627"/>
      <c r="I32" s="628"/>
      <c r="J32" s="627"/>
      <c r="K32" s="628"/>
      <c r="L32" s="627"/>
      <c r="M32" s="627"/>
    </row>
    <row r="33" spans="1:4" ht="14.25" customHeight="1" x14ac:dyDescent="0.15">
      <c r="C33" s="629" t="s">
        <v>484</v>
      </c>
      <c r="D33" s="611" t="s">
        <v>485</v>
      </c>
    </row>
    <row r="34" spans="1:4" ht="14.25" customHeight="1" x14ac:dyDescent="0.15">
      <c r="C34" s="630" t="s">
        <v>486</v>
      </c>
      <c r="D34" s="611" t="s">
        <v>487</v>
      </c>
    </row>
    <row r="35" spans="1:4" x14ac:dyDescent="0.15">
      <c r="A35" s="611" t="s">
        <v>488</v>
      </c>
      <c r="C35" s="630" t="s">
        <v>489</v>
      </c>
      <c r="D35" s="611" t="s">
        <v>490</v>
      </c>
    </row>
  </sheetData>
  <mergeCells count="8">
    <mergeCell ref="O6:P6"/>
    <mergeCell ref="B7:D7"/>
    <mergeCell ref="C6:D6"/>
    <mergeCell ref="E6:F6"/>
    <mergeCell ref="G6:H6"/>
    <mergeCell ref="I6:J6"/>
    <mergeCell ref="K6:L6"/>
    <mergeCell ref="M6:N6"/>
  </mergeCells>
  <phoneticPr fontId="37"/>
  <printOptions horizontalCentered="1"/>
  <pageMargins left="0.51181102362204722" right="0.51181102362204722" top="0.39370078740157483" bottom="0.51181102362204722" header="0.51181102362204722" footer="0.51181102362204722"/>
  <pageSetup paperSize="9" orientation="landscape" r:id="rId1"/>
  <headerFooter alignWithMargins="0">
    <oddFooter>&amp;C-75-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8:L50"/>
  <sheetViews>
    <sheetView zoomScale="50" zoomScaleNormal="50" workbookViewId="0"/>
  </sheetViews>
  <sheetFormatPr defaultRowHeight="13.5" x14ac:dyDescent="0.15"/>
  <cols>
    <col min="1" max="1" width="1.875" style="634" customWidth="1"/>
    <col min="2" max="2" width="2.5" style="634" customWidth="1"/>
    <col min="3" max="3" width="9" style="634"/>
    <col min="4" max="4" width="8" style="634" customWidth="1"/>
    <col min="5" max="5" width="9" style="634" customWidth="1"/>
    <col min="6" max="6" width="9.5" style="634" customWidth="1"/>
    <col min="7" max="8" width="9" style="634"/>
    <col min="9" max="9" width="10" style="634" customWidth="1"/>
    <col min="10" max="16384" width="9" style="634"/>
  </cols>
  <sheetData>
    <row r="18" spans="6:12" x14ac:dyDescent="0.15">
      <c r="F18" s="631"/>
      <c r="G18" s="632"/>
      <c r="H18" s="632"/>
      <c r="I18" s="632"/>
      <c r="J18" s="632"/>
      <c r="K18" s="632"/>
      <c r="L18" s="633"/>
    </row>
    <row r="19" spans="6:12" x14ac:dyDescent="0.15">
      <c r="F19" s="635"/>
      <c r="G19" s="636"/>
      <c r="H19" s="636"/>
      <c r="I19" s="636" t="s">
        <v>491</v>
      </c>
      <c r="J19" s="636"/>
      <c r="K19" s="636"/>
      <c r="L19" s="637"/>
    </row>
    <row r="20" spans="6:12" x14ac:dyDescent="0.15">
      <c r="F20" s="635"/>
      <c r="G20" s="636"/>
      <c r="H20" s="636"/>
      <c r="I20" s="636"/>
      <c r="J20" s="636"/>
      <c r="K20" s="636"/>
      <c r="L20" s="637"/>
    </row>
    <row r="21" spans="6:12" x14ac:dyDescent="0.15">
      <c r="F21" s="635"/>
      <c r="G21" s="636"/>
      <c r="H21" s="34" t="s">
        <v>492</v>
      </c>
      <c r="I21" s="636"/>
      <c r="J21" s="636"/>
      <c r="K21" s="636"/>
      <c r="L21" s="637"/>
    </row>
    <row r="22" spans="6:12" x14ac:dyDescent="0.15">
      <c r="F22" s="635"/>
      <c r="G22" s="636"/>
      <c r="H22" s="636"/>
      <c r="I22" s="636"/>
      <c r="J22" s="636"/>
      <c r="K22" s="636"/>
      <c r="L22" s="637"/>
    </row>
    <row r="23" spans="6:12" x14ac:dyDescent="0.15">
      <c r="F23" s="635"/>
      <c r="G23" s="636"/>
      <c r="H23" s="636" t="s">
        <v>493</v>
      </c>
      <c r="I23" s="636"/>
      <c r="J23" s="636"/>
      <c r="K23" s="636"/>
      <c r="L23" s="637"/>
    </row>
    <row r="24" spans="6:12" x14ac:dyDescent="0.15">
      <c r="F24" s="635"/>
      <c r="G24" s="636"/>
      <c r="H24" s="636"/>
      <c r="I24" s="636"/>
      <c r="J24" s="636"/>
      <c r="K24" s="636"/>
      <c r="L24" s="637"/>
    </row>
    <row r="25" spans="6:12" x14ac:dyDescent="0.15">
      <c r="F25" s="635"/>
      <c r="G25" s="636" t="s">
        <v>494</v>
      </c>
      <c r="H25" s="636"/>
      <c r="I25" s="636"/>
      <c r="J25" s="636"/>
      <c r="K25" s="636"/>
      <c r="L25" s="637"/>
    </row>
    <row r="26" spans="6:12" x14ac:dyDescent="0.15">
      <c r="F26" s="635"/>
      <c r="G26" s="636" t="s">
        <v>495</v>
      </c>
      <c r="H26" s="636"/>
      <c r="I26" s="636"/>
      <c r="J26" s="636"/>
      <c r="K26" s="636"/>
      <c r="L26" s="637"/>
    </row>
    <row r="27" spans="6:12" x14ac:dyDescent="0.15">
      <c r="F27" s="635"/>
      <c r="G27" s="636"/>
      <c r="H27" s="636"/>
      <c r="I27" s="636" t="s">
        <v>496</v>
      </c>
      <c r="J27" s="636"/>
      <c r="K27" s="636"/>
      <c r="L27" s="637"/>
    </row>
    <row r="28" spans="6:12" x14ac:dyDescent="0.15">
      <c r="F28" s="635"/>
      <c r="G28" s="636"/>
      <c r="H28" s="636"/>
      <c r="I28" s="636" t="s">
        <v>497</v>
      </c>
      <c r="J28" s="636"/>
      <c r="K28" s="636"/>
      <c r="L28" s="637"/>
    </row>
    <row r="29" spans="6:12" x14ac:dyDescent="0.15">
      <c r="F29" s="635"/>
      <c r="G29" s="636"/>
      <c r="H29" s="636"/>
      <c r="I29" s="636"/>
      <c r="J29" s="636"/>
      <c r="K29" s="636"/>
      <c r="L29" s="637"/>
    </row>
    <row r="30" spans="6:12" x14ac:dyDescent="0.15">
      <c r="F30" s="635"/>
      <c r="G30" s="636" t="s">
        <v>498</v>
      </c>
      <c r="H30" s="636"/>
      <c r="I30" s="636"/>
      <c r="J30" s="636"/>
      <c r="K30" s="636"/>
      <c r="L30" s="637"/>
    </row>
    <row r="31" spans="6:12" x14ac:dyDescent="0.15">
      <c r="F31" s="635"/>
      <c r="G31" s="636" t="s">
        <v>499</v>
      </c>
      <c r="H31" s="636"/>
      <c r="I31" s="636"/>
      <c r="J31" s="636"/>
      <c r="K31" s="636"/>
      <c r="L31" s="637"/>
    </row>
    <row r="32" spans="6:12" x14ac:dyDescent="0.15">
      <c r="F32" s="635"/>
      <c r="G32" s="636"/>
      <c r="H32" s="636"/>
      <c r="I32" s="636" t="s">
        <v>500</v>
      </c>
      <c r="J32" s="636"/>
      <c r="K32" s="636"/>
      <c r="L32" s="637"/>
    </row>
    <row r="33" spans="5:12" x14ac:dyDescent="0.15">
      <c r="F33" s="635"/>
      <c r="G33" s="636"/>
      <c r="H33" s="636"/>
      <c r="I33" s="636" t="s">
        <v>501</v>
      </c>
      <c r="J33" s="636"/>
      <c r="K33" s="636"/>
      <c r="L33" s="637"/>
    </row>
    <row r="34" spans="5:12" x14ac:dyDescent="0.15">
      <c r="F34" s="638"/>
      <c r="G34" s="639"/>
      <c r="H34" s="639"/>
      <c r="I34" s="639"/>
      <c r="J34" s="639"/>
      <c r="K34" s="639"/>
      <c r="L34" s="640"/>
    </row>
    <row r="35" spans="5:12" ht="8.25" customHeight="1" x14ac:dyDescent="0.15"/>
    <row r="36" spans="5:12" x14ac:dyDescent="0.15">
      <c r="E36" s="636"/>
      <c r="F36" s="636"/>
      <c r="G36" s="636"/>
      <c r="H36" s="636"/>
      <c r="I36" s="636"/>
    </row>
    <row r="37" spans="5:12" x14ac:dyDescent="0.15">
      <c r="E37" s="636"/>
      <c r="F37" s="636"/>
      <c r="G37" s="636"/>
      <c r="H37" s="636"/>
      <c r="I37" s="636"/>
    </row>
    <row r="38" spans="5:12" x14ac:dyDescent="0.15">
      <c r="E38" s="636"/>
      <c r="F38" s="636"/>
      <c r="G38" s="636"/>
      <c r="H38" s="636"/>
      <c r="I38" s="636"/>
    </row>
    <row r="39" spans="5:12" x14ac:dyDescent="0.15">
      <c r="E39" s="636"/>
      <c r="F39" s="636"/>
      <c r="G39" s="636"/>
      <c r="H39" s="636"/>
      <c r="I39" s="636"/>
    </row>
    <row r="40" spans="5:12" x14ac:dyDescent="0.15">
      <c r="E40" s="636"/>
      <c r="F40" s="636"/>
      <c r="G40" s="636"/>
      <c r="H40" s="636"/>
      <c r="I40" s="636"/>
    </row>
    <row r="41" spans="5:12" x14ac:dyDescent="0.15">
      <c r="E41" s="636"/>
      <c r="F41" s="636"/>
      <c r="G41" s="636"/>
      <c r="H41" s="636"/>
      <c r="I41" s="636"/>
    </row>
    <row r="42" spans="5:12" x14ac:dyDescent="0.15">
      <c r="E42" s="636"/>
      <c r="F42" s="636"/>
      <c r="G42" s="636"/>
      <c r="H42" s="636"/>
      <c r="I42" s="636"/>
    </row>
    <row r="43" spans="5:12" x14ac:dyDescent="0.15">
      <c r="E43" s="636"/>
      <c r="F43" s="636"/>
      <c r="G43" s="636"/>
      <c r="H43" s="636"/>
      <c r="I43" s="636"/>
    </row>
    <row r="44" spans="5:12" x14ac:dyDescent="0.15">
      <c r="E44" s="636"/>
      <c r="F44" s="636"/>
      <c r="G44" s="636"/>
      <c r="H44" s="636"/>
      <c r="I44" s="636"/>
    </row>
    <row r="45" spans="5:12" x14ac:dyDescent="0.15">
      <c r="E45" s="636"/>
      <c r="F45" s="636"/>
      <c r="G45" s="636"/>
      <c r="H45" s="636"/>
      <c r="I45" s="636"/>
    </row>
    <row r="46" spans="5:12" x14ac:dyDescent="0.15">
      <c r="E46" s="636"/>
      <c r="F46" s="636"/>
      <c r="G46" s="636"/>
      <c r="H46" s="636"/>
      <c r="I46" s="636"/>
    </row>
    <row r="47" spans="5:12" x14ac:dyDescent="0.15">
      <c r="E47" s="636"/>
      <c r="F47" s="636"/>
      <c r="G47" s="636"/>
      <c r="H47" s="636"/>
      <c r="I47" s="636"/>
    </row>
    <row r="48" spans="5:12" x14ac:dyDescent="0.15">
      <c r="E48" s="636"/>
      <c r="F48" s="636"/>
      <c r="G48" s="636"/>
      <c r="H48" s="636"/>
      <c r="I48" s="636"/>
    </row>
    <row r="49" spans="5:9" x14ac:dyDescent="0.15">
      <c r="E49" s="636"/>
      <c r="F49" s="636"/>
      <c r="G49" s="636"/>
      <c r="H49" s="636"/>
      <c r="I49" s="636"/>
    </row>
    <row r="50" spans="5:9" ht="18.75" customHeight="1" x14ac:dyDescent="0.15">
      <c r="E50" s="636"/>
      <c r="F50" s="636"/>
      <c r="G50" s="636"/>
      <c r="H50" s="636"/>
      <c r="I50" s="636"/>
    </row>
  </sheetData>
  <phoneticPr fontId="37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81</vt:i4>
      </vt:variant>
      <vt:variant>
        <vt:lpstr>名前付き一覧</vt:lpstr>
      </vt:variant>
      <vt:variant>
        <vt:i4>4</vt:i4>
      </vt:variant>
    </vt:vector>
  </HeadingPairs>
  <TitlesOfParts>
    <vt:vector size="85" baseType="lpstr">
      <vt:lpstr>業務月報表紙</vt:lpstr>
      <vt:lpstr>業務月報目次 </vt:lpstr>
      <vt:lpstr>業務月報利用上の留意事項 </vt:lpstr>
      <vt:lpstr>収集データ量（合計） </vt:lpstr>
      <vt:lpstr>収集データ量_首都圏</vt:lpstr>
      <vt:lpstr>収集データ量_近畿圏</vt:lpstr>
      <vt:lpstr>収集データ量_中京圏</vt:lpstr>
      <vt:lpstr>収集データ量_九州地域</vt:lpstr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近和41</vt:lpstr>
      <vt:lpstr>近和42</vt:lpstr>
      <vt:lpstr>近和31</vt:lpstr>
      <vt:lpstr>近和32</vt:lpstr>
      <vt:lpstr>近和33</vt:lpstr>
      <vt:lpstr>近和3未</vt:lpstr>
      <vt:lpstr>近乳21</vt:lpstr>
      <vt:lpstr>近乳22</vt:lpstr>
      <vt:lpstr>近乳23</vt:lpstr>
      <vt:lpstr>近乳2未</vt:lpstr>
      <vt:lpstr>近交雑31</vt:lpstr>
      <vt:lpstr>近交雑32</vt:lpstr>
      <vt:lpstr>近交雑33</vt:lpstr>
      <vt:lpstr>近交雑3未</vt:lpstr>
      <vt:lpstr>近牛ｾｯﾄ</vt:lpstr>
      <vt:lpstr>近輸入牛1</vt:lpstr>
      <vt:lpstr>近輸入牛2</vt:lpstr>
      <vt:lpstr>近豚1</vt:lpstr>
      <vt:lpstr>近豚2</vt:lpstr>
      <vt:lpstr>近豚ﾌﾛｰｽﾞﾝ</vt:lpstr>
      <vt:lpstr>近輸入豚1</vt:lpstr>
      <vt:lpstr>近輸入豚2</vt:lpstr>
      <vt:lpstr>中和31</vt:lpstr>
      <vt:lpstr>中和32</vt:lpstr>
      <vt:lpstr>中和3未</vt:lpstr>
      <vt:lpstr>中乳21未</vt:lpstr>
      <vt:lpstr>中乳2未</vt:lpstr>
      <vt:lpstr>中交雑31</vt:lpstr>
      <vt:lpstr>中交雑32</vt:lpstr>
      <vt:lpstr>中牛ｾｯﾄ</vt:lpstr>
      <vt:lpstr>中輸入牛1</vt:lpstr>
      <vt:lpstr>中輸入牛2</vt:lpstr>
      <vt:lpstr>中輸入牛3</vt:lpstr>
      <vt:lpstr>中豚1</vt:lpstr>
      <vt:lpstr>中豚2</vt:lpstr>
      <vt:lpstr>中豚ﾌﾛｰｽﾞﾝ</vt:lpstr>
      <vt:lpstr>中輸入豚</vt:lpstr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取扱量</vt:lpstr>
      <vt:lpstr>裏表紙</vt:lpstr>
      <vt:lpstr>取扱量!Print_Area</vt:lpstr>
      <vt:lpstr>中交雑31!Print_Area</vt:lpstr>
      <vt:lpstr>豚!Print_Area</vt:lpstr>
      <vt:lpstr>輸入牛!Print_Area</vt:lpstr>
    </vt:vector>
  </TitlesOfParts>
  <Company>日本食肉流通センター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tatsuya-saiki</dc:creator>
  <cp:lastModifiedBy>Administrator</cp:lastModifiedBy>
  <cp:lastPrinted>2011-04-18T00:42:47Z</cp:lastPrinted>
  <dcterms:created xsi:type="dcterms:W3CDTF">2010-09-15T05:25:57Z</dcterms:created>
  <dcterms:modified xsi:type="dcterms:W3CDTF">2022-10-07T06:56:18Z</dcterms:modified>
</cp:coreProperties>
</file>